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20" windowHeight="11600" firstSheet="3" activeTab="3"/>
  </bookViews>
  <sheets>
    <sheet name="原始总表" sheetId="3" state="hidden" r:id="rId1"/>
    <sheet name="设备 " sheetId="6" state="hidden" r:id="rId2"/>
    <sheet name="交接资产" sheetId="13" state="hidden" r:id="rId3"/>
    <sheet name="新交接资产 " sheetId="14" r:id="rId4"/>
    <sheet name="非电子设备（未到年限）" sheetId="11" state="hidden" r:id="rId5"/>
    <sheet name="参考" sheetId="4" state="hidden" r:id="rId6"/>
  </sheets>
  <definedNames>
    <definedName name="_xlnm._FilterDatabase" localSheetId="1" hidden="1">'设备 '!$A$1:$O$52</definedName>
    <definedName name="_xlnm._FilterDatabase" localSheetId="0" hidden="1">原始总表!$A$5:$O$83</definedName>
    <definedName name="_xlnm.Print_Titles" localSheetId="1">'设备 '!$1:$6</definedName>
    <definedName name="_xlnm._FilterDatabase" localSheetId="2" hidden="1">交接资产!$A$1:$O$61</definedName>
    <definedName name="_xlnm.Print_Titles" localSheetId="2">交接资产!$1:$6</definedName>
    <definedName name="_xlnm._FilterDatabase" localSheetId="3" hidden="1">'新交接资产 '!$A$1:$J$60</definedName>
    <definedName name="_xlnm.Print_Titles" localSheetId="3">'新交接资产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<sst xmlns="http://schemas.openxmlformats.org/spreadsheetml/2006/main" count="1020" uniqueCount="250">
  <si>
    <t>固定资产——电子设备评估明细表</t>
  </si>
  <si>
    <t>评估基准日：2024年1月8日</t>
  </si>
  <si>
    <t>被评估单位(或产权持有者)：四川省双流中学</t>
  </si>
  <si>
    <t>金额单位：人民币元</t>
  </si>
  <si>
    <t>序号</t>
  </si>
  <si>
    <t>设备序号</t>
  </si>
  <si>
    <t>设备名称</t>
  </si>
  <si>
    <t>规格型号</t>
  </si>
  <si>
    <t>生产厂家</t>
  </si>
  <si>
    <t>计量</t>
  </si>
  <si>
    <t>数</t>
  </si>
  <si>
    <t>购置</t>
  </si>
  <si>
    <t>启用</t>
  </si>
  <si>
    <t>账面价值</t>
  </si>
  <si>
    <t>残余价值</t>
  </si>
  <si>
    <t>增减率%</t>
  </si>
  <si>
    <t>备注</t>
  </si>
  <si>
    <t>单位</t>
  </si>
  <si>
    <t>量</t>
  </si>
  <si>
    <t>日期</t>
  </si>
  <si>
    <t>原值</t>
  </si>
  <si>
    <t>净值</t>
  </si>
  <si>
    <t>单价</t>
  </si>
  <si>
    <t>总价</t>
  </si>
  <si>
    <t>格力空调器</t>
  </si>
  <si>
    <t>KFR-120lw（5P）</t>
  </si>
  <si>
    <t>台</t>
  </si>
  <si>
    <t>2008-12-31</t>
  </si>
  <si>
    <t>/</t>
  </si>
  <si>
    <t>报废</t>
  </si>
  <si>
    <t>KFR-26W(1.5P)</t>
  </si>
  <si>
    <t>2008-06-25</t>
  </si>
  <si>
    <t>KFR-50W(2P)</t>
  </si>
  <si>
    <t>KFR-23W(1P)</t>
  </si>
  <si>
    <t>(大1.5P)</t>
  </si>
  <si>
    <t>2007-12-28</t>
  </si>
  <si>
    <t>KFR-76W（3P）</t>
  </si>
  <si>
    <t>2007-08-20</t>
  </si>
  <si>
    <t>KFR-35W(大1.5P)</t>
  </si>
  <si>
    <t>2007-08-05</t>
  </si>
  <si>
    <t>KFR-26W(大1P)</t>
  </si>
  <si>
    <t>KFR-76W(大3P)</t>
  </si>
  <si>
    <t>KFR-50W(正2P)</t>
  </si>
  <si>
    <t>KFR-72W(正3P)</t>
  </si>
  <si>
    <t>KFR-26G（1.5P）</t>
  </si>
  <si>
    <t>2007-06-10</t>
  </si>
  <si>
    <t>KFR35(1.5P)</t>
  </si>
  <si>
    <t>2007-04-20</t>
  </si>
  <si>
    <t>KFR120(5P)</t>
  </si>
  <si>
    <t>KFR72(3P)</t>
  </si>
  <si>
    <t>KFR-35（1.5P）</t>
  </si>
  <si>
    <t>2006-12-13</t>
  </si>
  <si>
    <t>KFR-50（正2P）</t>
  </si>
  <si>
    <t>2006-10-01</t>
  </si>
  <si>
    <t>KFR-23（1P）</t>
  </si>
  <si>
    <t>KFR-36（大1.5P）</t>
  </si>
  <si>
    <t>KFR-72（正3P）</t>
  </si>
  <si>
    <t>1.5P(KFR-32)</t>
  </si>
  <si>
    <t>2006-08-21</t>
  </si>
  <si>
    <t>3P(KFR-72)</t>
  </si>
  <si>
    <t>1.5P(KFR-35)</t>
  </si>
  <si>
    <t>2P(KFR-50)</t>
  </si>
  <si>
    <t>2006-07-12</t>
  </si>
  <si>
    <t>KFR-60（3P）</t>
  </si>
  <si>
    <t>1.5P(KIP-32)</t>
  </si>
  <si>
    <t>2005-10-01</t>
  </si>
  <si>
    <t>海信空调器</t>
  </si>
  <si>
    <t>1.5P</t>
  </si>
  <si>
    <t>2005-05-01</t>
  </si>
  <si>
    <t>3P(KFR-70LW/E)</t>
  </si>
  <si>
    <t>2004-10-01</t>
  </si>
  <si>
    <t>1.5P(小金豆)</t>
  </si>
  <si>
    <t>2004-08-01</t>
  </si>
  <si>
    <t>华宝空调器</t>
  </si>
  <si>
    <t>(KFR-32W)（1.5P）</t>
  </si>
  <si>
    <t>2004-03-01</t>
  </si>
  <si>
    <t>松下空调器</t>
  </si>
  <si>
    <t>CS-A90KW（大3P）</t>
  </si>
  <si>
    <t>2004-02-01</t>
  </si>
  <si>
    <t>2P(KFR-50LW/G411)</t>
  </si>
  <si>
    <t>2004-01-01</t>
  </si>
  <si>
    <t>1.5P(KFR-3518G)</t>
  </si>
  <si>
    <t>2003-07-01</t>
  </si>
  <si>
    <t>3P(KFR3201G)</t>
  </si>
  <si>
    <t>1.5P(KFR5015001L/D)</t>
  </si>
  <si>
    <t>2003-04-01</t>
  </si>
  <si>
    <t>2P(KFR5015001L/D)</t>
  </si>
  <si>
    <t>3P(KFR-3208G/A)</t>
  </si>
  <si>
    <t>2002-07-01</t>
  </si>
  <si>
    <t>3P</t>
  </si>
  <si>
    <t>2001-05-01</t>
  </si>
  <si>
    <t>5PKFR-120（5P）</t>
  </si>
  <si>
    <t>2000-10-01</t>
  </si>
  <si>
    <t>5PKFR-121（5P）</t>
  </si>
  <si>
    <t>10P</t>
  </si>
  <si>
    <t>大锅炉灶</t>
  </si>
  <si>
    <t>2018-08-15</t>
  </si>
  <si>
    <t>冰柜（大型冰柜）</t>
  </si>
  <si>
    <t>留样柜</t>
  </si>
  <si>
    <t>食堂监控</t>
  </si>
  <si>
    <t>2017-10-20</t>
  </si>
  <si>
    <t>不銹钢消毒柜</t>
  </si>
  <si>
    <t>小型</t>
  </si>
  <si>
    <t>2017-09-04</t>
  </si>
  <si>
    <t>588升冰柜</t>
  </si>
  <si>
    <t>2017-02-18</t>
  </si>
  <si>
    <t>食堂锅炉</t>
  </si>
  <si>
    <t>2017-02-20</t>
  </si>
  <si>
    <t>其他厨卫用具（座地式八头电磁炉）</t>
  </si>
  <si>
    <t>2017-01-09</t>
  </si>
  <si>
    <t>水池</t>
  </si>
  <si>
    <t>个</t>
  </si>
  <si>
    <t>椅凳类（实木）</t>
  </si>
  <si>
    <t>2016-12-09</t>
  </si>
  <si>
    <t>台、桌类（实木条桌）</t>
  </si>
  <si>
    <t>台、桌类（实木圆桌）</t>
  </si>
  <si>
    <t>明厨亮灶工程</t>
  </si>
  <si>
    <t>2016-10-24</t>
  </si>
  <si>
    <t>其他柜（大型冰柜）</t>
  </si>
  <si>
    <t>2016-09-25</t>
  </si>
  <si>
    <t>其他厨卫用具（大锅炉灶）</t>
  </si>
  <si>
    <t>水池（不锈钢水池)</t>
  </si>
  <si>
    <t>食堂餐椅</t>
  </si>
  <si>
    <t>2016-10-08</t>
  </si>
  <si>
    <t>2016-09-21</t>
  </si>
  <si>
    <t>台、桌类（微机桌）</t>
  </si>
  <si>
    <t>2010-12-31</t>
  </si>
  <si>
    <t>其他泵（加压泵）</t>
  </si>
  <si>
    <t>饮水锅炉</t>
  </si>
  <si>
    <t>2008-07-02</t>
  </si>
  <si>
    <t>真空泵</t>
  </si>
  <si>
    <t>污水泵(全自动排污泵)</t>
  </si>
  <si>
    <t>2004-04-01</t>
  </si>
  <si>
    <t>其他泵(加压泵)</t>
  </si>
  <si>
    <t>保温餐车</t>
  </si>
  <si>
    <t>六门衣柜</t>
  </si>
  <si>
    <t>六门金属制品</t>
  </si>
  <si>
    <t>四铺连体床</t>
  </si>
  <si>
    <t>合计</t>
  </si>
  <si>
    <t>被评估单位(或产权持有者)填表人：</t>
  </si>
  <si>
    <t>评估人员：冯坤</t>
  </si>
  <si>
    <t>填表日期：2024年1月</t>
  </si>
  <si>
    <t>评估明细表</t>
  </si>
  <si>
    <t>评估基准日：2025年7月23日</t>
  </si>
  <si>
    <t>委托单位：四川成南高速公路有限责任公司</t>
  </si>
  <si>
    <t>资产名称</t>
  </si>
  <si>
    <t>计量单位</t>
  </si>
  <si>
    <t>数量</t>
  </si>
  <si>
    <t>购置日期</t>
  </si>
  <si>
    <t>启用日期</t>
  </si>
  <si>
    <t>加油机</t>
  </si>
  <si>
    <t>油罐</t>
  </si>
  <si>
    <t>50m³</t>
  </si>
  <si>
    <t>30m³</t>
  </si>
  <si>
    <t>配电系统</t>
  </si>
  <si>
    <t>套</t>
  </si>
  <si>
    <t>变压器及配套线路</t>
  </si>
  <si>
    <t>水处理系统</t>
  </si>
  <si>
    <t>空调</t>
  </si>
  <si>
    <t>加油站罩棚</t>
  </si>
  <si>
    <t>铁皮柜及残余钢筋</t>
  </si>
  <si>
    <t>批</t>
  </si>
  <si>
    <t>委托单位填表人：钟主任</t>
  </si>
  <si>
    <t>填表日期：2025年7月</t>
  </si>
  <si>
    <t>地点</t>
  </si>
  <si>
    <t>设施设备名称</t>
  </si>
  <si>
    <t>仓山南站</t>
  </si>
  <si>
    <t>加油站罩棚及地下管线</t>
  </si>
  <si>
    <t>油罐及附属设施设备</t>
  </si>
  <si>
    <t>污水处理系统</t>
  </si>
  <si>
    <t>仓山北站</t>
  </si>
  <si>
    <t>处置资产明细表</t>
  </si>
  <si>
    <t>可回收设施设备</t>
  </si>
  <si>
    <t>停车区混凝土地坪</t>
  </si>
  <si>
    <t>广告杆、灯杆</t>
  </si>
  <si>
    <t>加油站办公楼</t>
  </si>
  <si>
    <t>门窗</t>
  </si>
  <si>
    <t>停车区综合服务楼(含无法使
用污水处理设备一套)</t>
  </si>
  <si>
    <t>构筑物(库房)</t>
  </si>
  <si>
    <t>顶棚</t>
  </si>
  <si>
    <t>配电设备</t>
  </si>
  <si>
    <t>移交管理处使用</t>
  </si>
  <si>
    <t>配电设备（含变压器一台）</t>
  </si>
  <si>
    <t>非电子设备评估明细表（未到使用年限）</t>
  </si>
  <si>
    <t>评估基准日：2024年5月22日</t>
  </si>
  <si>
    <t>被评估单位(或产权持有者)：成都市龙泉驿区中医医院</t>
  </si>
  <si>
    <t>大类</t>
  </si>
  <si>
    <t>现使用部门</t>
  </si>
  <si>
    <t>资产编号</t>
  </si>
  <si>
    <t>家具、用具、装具及动植物</t>
  </si>
  <si>
    <t>内二科住院</t>
  </si>
  <si>
    <t>51011245089614X512000112</t>
  </si>
  <si>
    <t>药品柜</t>
  </si>
  <si>
    <t>内一科住院</t>
  </si>
  <si>
    <t>51011245089614X510000039</t>
  </si>
  <si>
    <t>床头柜</t>
  </si>
  <si>
    <t>51011245089614X512000110</t>
  </si>
  <si>
    <t>护士站台</t>
  </si>
  <si>
    <t>51011245089614X512000108</t>
  </si>
  <si>
    <t>办公桌</t>
  </si>
  <si>
    <t>外二科住院</t>
  </si>
  <si>
    <t>51011245089614X510000035</t>
  </si>
  <si>
    <t>儿科1住院</t>
  </si>
  <si>
    <t>51011245089614X510000034</t>
  </si>
  <si>
    <t>通玻无菌柜</t>
  </si>
  <si>
    <t>妇产科1住院</t>
  </si>
  <si>
    <t>51011245089614X510000045</t>
  </si>
  <si>
    <t>51011245089614X510000011</t>
  </si>
  <si>
    <t>急诊医学科门诊</t>
  </si>
  <si>
    <t>51011245089614X510000040</t>
  </si>
  <si>
    <t>手术麻醉科</t>
  </si>
  <si>
    <t>51011245089614X509000027</t>
  </si>
  <si>
    <t>洗手池</t>
  </si>
  <si>
    <t>51011245089614X510000030</t>
  </si>
  <si>
    <t>放射科</t>
  </si>
  <si>
    <t>51011245089614X513000035</t>
  </si>
  <si>
    <t>送药车</t>
  </si>
  <si>
    <t>51011245089614X514000035</t>
  </si>
  <si>
    <t>机场椅</t>
  </si>
  <si>
    <t>51011245089614X514000032</t>
  </si>
  <si>
    <t>中药房</t>
  </si>
  <si>
    <t>51011245089614X511000094</t>
  </si>
  <si>
    <t>展示柜</t>
  </si>
  <si>
    <t>西药房</t>
  </si>
  <si>
    <t>51011245089614X511000091</t>
  </si>
  <si>
    <t>胃镜</t>
  </si>
  <si>
    <t>51011245089614X510000028</t>
  </si>
  <si>
    <t>高压水枪</t>
  </si>
  <si>
    <t>门诊大厅</t>
  </si>
  <si>
    <t>51011245089614X510000016</t>
  </si>
  <si>
    <t>接待桌</t>
  </si>
  <si>
    <t>副院长办公室1</t>
  </si>
  <si>
    <t>51011245089614X511000090</t>
  </si>
  <si>
    <t>三人沙发</t>
  </si>
  <si>
    <t>51011245089614X511000083</t>
  </si>
  <si>
    <t>直边桌</t>
  </si>
  <si>
    <t>副院长办公室3</t>
  </si>
  <si>
    <t>51011245089614X511000089</t>
  </si>
  <si>
    <t>书柜</t>
  </si>
  <si>
    <t>医疗保险办公室</t>
  </si>
  <si>
    <t>51011245089614X507000008</t>
  </si>
  <si>
    <t>双面桌</t>
  </si>
  <si>
    <t>51011245089614X510000023</t>
  </si>
  <si>
    <t>旋转药盘（七层）</t>
  </si>
  <si>
    <t>51011245089614X510000053</t>
  </si>
  <si>
    <t>摆药架Ⅱ型</t>
  </si>
  <si>
    <t>总计</t>
  </si>
  <si>
    <t>被评估单位(或产权持有者)填表人：林世芳</t>
  </si>
  <si>
    <t>填表日期：2024年5月</t>
  </si>
  <si>
    <t>https://baijiahao.baidu.com/s?id=1776929740711080398&amp;wfr=spider&amp;for=pc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</si>
</sst>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0.00_ "/>
    <numFmt numFmtId="179" formatCode="[$-409]yyyy/mm/dd;@"/>
  </numFmts>
  <fonts count="40"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6"/>
      <name val="宋体"/>
      <charset val="134"/>
    </font>
    <font>
      <sz val="9"/>
      <name val="宋体"/>
      <charset val="134"/>
    </font>
    <font>
      <sz val="10"/>
      <name val="华文宋体"/>
      <charset val="134"/>
    </font>
    <font>
      <sz val="9"/>
      <name val="华文宋体"/>
      <charset val="134"/>
    </font>
    <font>
      <sz val="8"/>
      <name val="华文宋体"/>
      <charset val="134"/>
    </font>
    <font>
      <b/>
      <sz val="16"/>
      <name val="宋体"/>
      <charset val="134"/>
    </font>
    <font>
      <sz val="10"/>
      <name val="宋体"/>
      <charset val="134"/>
    </font>
    <font>
      <u/>
      <sz val="10"/>
      <name val="宋体"/>
      <charset val="134"/>
    </font>
    <font>
      <b/>
      <sz val="18"/>
      <name val="华文仿宋"/>
      <charset val="134"/>
    </font>
    <font>
      <sz val="12"/>
      <name val="华文仿宋"/>
      <charset val="134"/>
    </font>
    <font>
      <sz val="12"/>
      <color indexed="8"/>
      <name val="华文仿宋"/>
      <charset val="134"/>
    </font>
    <font>
      <b/>
      <sz val="20"/>
      <name val="华文仿宋"/>
      <charset val="134"/>
    </font>
    <font>
      <sz val="16"/>
      <name val="华文仿宋"/>
      <charset val="134"/>
    </font>
    <font>
      <u/>
      <sz val="16"/>
      <color indexed="12"/>
      <name val="华文仿宋"/>
      <charset val="134"/>
    </font>
    <font>
      <sz val="16"/>
      <color indexed="8"/>
      <name val="华文仿宋"/>
      <charset val="134"/>
    </font>
    <font>
      <sz val="16"/>
      <name val="华文宋体"/>
      <charset val="134"/>
    </font>
    <font>
      <b/>
      <sz val="16"/>
      <name val="华文宋体"/>
      <charset val="134"/>
    </font>
    <font>
      <u/>
      <sz val="9"/>
      <color indexed="12"/>
      <name val="华文宋体"/>
      <charset val="134"/>
    </font>
    <font>
      <sz val="9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7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/>
    <xf numFmtId="0" fontId="39" fillId="0" borderId="0"/>
  </cellStyleXfs>
  <cellXfs count="141">
    <xf numFmtId="0" fontId="0" fillId="0" borderId="0" xfId="0">
      <alignment vertical="center"/>
    </xf>
    <xf numFmtId="0" fontId="1" fillId="0" borderId="0" xfId="6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6" applyFont="1" applyFill="1" applyAlignment="1" applyProtection="1">
      <alignment vertical="center"/>
    </xf>
    <xf numFmtId="0" fontId="8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 applyAlignment="1" applyProtection="1">
      <alignment horizontal="center" vertical="center" wrapText="1" shrinkToFit="1"/>
      <protection locked="0"/>
    </xf>
    <xf numFmtId="49" fontId="8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8" fillId="0" borderId="1" xfId="1" applyNumberFormat="1" applyFont="1" applyFill="1" applyBorder="1" applyAlignment="1" applyProtection="1">
      <alignment horizontal="center" vertical="center" shrinkToFit="1"/>
    </xf>
    <xf numFmtId="177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Fill="1" applyBorder="1" applyAlignment="1" applyProtection="1">
      <alignment horizontal="center" vertical="center" wrapText="1" shrinkToFit="1"/>
      <protection locked="0"/>
    </xf>
    <xf numFmtId="43" fontId="8" fillId="0" borderId="1" xfId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>
      <alignment horizontal="left" vertical="center" wrapText="1"/>
    </xf>
    <xf numFmtId="4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 wrapText="1"/>
    </xf>
    <xf numFmtId="178" fontId="5" fillId="0" borderId="0" xfId="0" applyNumberFormat="1" applyFont="1" applyFill="1" applyAlignment="1">
      <alignment vertical="center"/>
    </xf>
    <xf numFmtId="14" fontId="5" fillId="0" borderId="0" xfId="0" applyNumberFormat="1" applyFont="1" applyFill="1" applyAlignment="1">
      <alignment vertical="center"/>
    </xf>
    <xf numFmtId="4" fontId="5" fillId="0" borderId="0" xfId="0" applyNumberFormat="1" applyFont="1" applyFill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 applyProtection="1">
      <alignment vertical="center" shrinkToFit="1"/>
      <protection locked="0"/>
    </xf>
    <xf numFmtId="0" fontId="8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shrinkToFit="1"/>
      <protection locked="0"/>
    </xf>
    <xf numFmtId="0" fontId="11" fillId="0" borderId="2" xfId="0" applyFont="1" applyFill="1" applyBorder="1" applyAlignment="1" applyProtection="1">
      <alignment horizontal="center" vertical="center" wrapText="1" shrinkToFit="1"/>
      <protection locked="0"/>
    </xf>
    <xf numFmtId="0" fontId="11" fillId="0" borderId="1" xfId="0" applyFont="1" applyFill="1" applyBorder="1" applyAlignment="1" applyProtection="1">
      <alignment horizontal="center" vertical="center" wrapText="1" shrinkToFit="1"/>
      <protection locked="0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center" vertical="center" shrinkToFit="1"/>
      <protection locked="0"/>
    </xf>
    <xf numFmtId="0" fontId="11" fillId="0" borderId="4" xfId="0" applyFont="1" applyFill="1" applyBorder="1" applyAlignment="1" applyProtection="1">
      <alignment horizontal="center" vertical="center" wrapText="1" shrinkToFit="1"/>
      <protection locked="0"/>
    </xf>
    <xf numFmtId="0" fontId="11" fillId="0" borderId="4" xfId="0" applyFont="1" applyFill="1" applyBorder="1" applyAlignment="1" applyProtection="1">
      <alignment horizontal="center" vertical="center" shrinkToFit="1"/>
      <protection locked="0"/>
    </xf>
    <xf numFmtId="177" fontId="8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3" xfId="0" applyFont="1" applyFill="1" applyBorder="1" applyAlignment="1" applyProtection="1">
      <alignment horizontal="center" vertical="center" shrinkToFit="1"/>
      <protection locked="0"/>
    </xf>
    <xf numFmtId="0" fontId="11" fillId="0" borderId="3" xfId="0" applyFont="1" applyFill="1" applyBorder="1" applyAlignment="1" applyProtection="1">
      <alignment horizontal="center" vertical="center" wrapText="1" shrinkToFit="1"/>
      <protection locked="0"/>
    </xf>
    <xf numFmtId="49" fontId="11" fillId="0" borderId="2" xfId="0" applyNumberFormat="1" applyFont="1" applyFill="1" applyBorder="1" applyAlignment="1">
      <alignment horizontal="center" vertical="center" wrapText="1" shrinkToFit="1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49" fontId="11" fillId="0" borderId="1" xfId="0" applyNumberFormat="1" applyFont="1" applyFill="1" applyBorder="1" applyAlignment="1">
      <alignment horizontal="center" vertical="center" shrinkToFit="1"/>
    </xf>
    <xf numFmtId="49" fontId="11" fillId="0" borderId="4" xfId="0" applyNumberFormat="1" applyFont="1" applyFill="1" applyBorder="1" applyAlignment="1">
      <alignment horizontal="center" vertical="center" wrapText="1" shrinkToFit="1"/>
    </xf>
    <xf numFmtId="49" fontId="11" fillId="0" borderId="3" xfId="0" applyNumberFormat="1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177" fontId="8" fillId="0" borderId="0" xfId="1" applyNumberFormat="1" applyFont="1" applyFill="1" applyBorder="1" applyAlignment="1" applyProtection="1">
      <alignment horizontal="center" vertical="center" shrinkToFi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>
      <alignment vertical="center"/>
    </xf>
    <xf numFmtId="0" fontId="15" fillId="0" borderId="0" xfId="6" applyFont="1" applyFill="1" applyAlignment="1" applyProtection="1">
      <alignment vertical="center"/>
    </xf>
    <xf numFmtId="0" fontId="14" fillId="0" borderId="0" xfId="0" applyFont="1" applyFill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  <protection locked="0"/>
    </xf>
    <xf numFmtId="0" fontId="14" fillId="0" borderId="2" xfId="0" applyFont="1" applyFill="1" applyBorder="1" applyAlignment="1" applyProtection="1">
      <alignment horizontal="center" vertical="center" wrapText="1" shrinkToFit="1"/>
      <protection locked="0"/>
    </xf>
    <xf numFmtId="0" fontId="14" fillId="0" borderId="1" xfId="0" applyFont="1" applyFill="1" applyBorder="1" applyAlignment="1" applyProtection="1">
      <alignment horizontal="center" vertical="center" wrapText="1" shrinkToFit="1"/>
      <protection locked="0"/>
    </xf>
    <xf numFmtId="0" fontId="16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14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14" fillId="0" borderId="1" xfId="1" applyNumberFormat="1" applyFont="1" applyFill="1" applyBorder="1" applyAlignment="1" applyProtection="1">
      <alignment horizontal="center" vertical="center" shrinkToFit="1"/>
      <protection locked="0"/>
    </xf>
    <xf numFmtId="177" fontId="1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4" xfId="0" applyFont="1" applyFill="1" applyBorder="1" applyAlignment="1" applyProtection="1">
      <alignment horizontal="center" vertical="center" wrapText="1" shrinkToFit="1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wrapText="1" shrinkToFit="1"/>
      <protection locked="0"/>
    </xf>
    <xf numFmtId="49" fontId="14" fillId="0" borderId="2" xfId="0" applyNumberFormat="1" applyFont="1" applyFill="1" applyBorder="1" applyAlignment="1">
      <alignment horizontal="center" vertical="center" wrapText="1" shrinkToFit="1"/>
    </xf>
    <xf numFmtId="49" fontId="14" fillId="0" borderId="1" xfId="0" applyNumberFormat="1" applyFont="1" applyFill="1" applyBorder="1" applyAlignment="1">
      <alignment horizontal="center" vertical="center" wrapText="1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177" fontId="14" fillId="0" borderId="1" xfId="1" applyNumberFormat="1" applyFont="1" applyFill="1" applyBorder="1" applyAlignment="1" applyProtection="1">
      <alignment horizontal="center" vertical="center" shrinkToFit="1"/>
    </xf>
    <xf numFmtId="49" fontId="14" fillId="0" borderId="4" xfId="0" applyNumberFormat="1" applyFont="1" applyFill="1" applyBorder="1" applyAlignment="1">
      <alignment horizontal="center" vertical="center" wrapText="1" shrinkToFit="1"/>
    </xf>
    <xf numFmtId="49" fontId="14" fillId="0" borderId="3" xfId="0" applyNumberFormat="1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176" fontId="14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178" fontId="4" fillId="0" borderId="0" xfId="0" applyNumberFormat="1" applyFont="1" applyFill="1" applyAlignment="1">
      <alignment horizontal="left" vertical="center"/>
    </xf>
    <xf numFmtId="14" fontId="5" fillId="0" borderId="0" xfId="0" applyNumberFormat="1" applyFont="1" applyFill="1">
      <alignment vertical="center"/>
    </xf>
    <xf numFmtId="0" fontId="1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9" fillId="0" borderId="0" xfId="6" applyFont="1" applyFill="1" applyAlignment="1" applyProtection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20" fillId="2" borderId="9" xfId="0" applyFont="1" applyFill="1" applyBorder="1" applyAlignment="1">
      <alignment vertical="center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177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177" fontId="5" fillId="0" borderId="1" xfId="0" applyNumberFormat="1" applyFont="1" applyBorder="1" applyAlignment="1" applyProtection="1">
      <alignment horizontal="right" vertical="center" shrinkToFit="1"/>
      <protection locked="0"/>
    </xf>
    <xf numFmtId="177" fontId="5" fillId="0" borderId="1" xfId="1" applyNumberFormat="1" applyFont="1" applyBorder="1" applyAlignment="1" applyProtection="1">
      <alignment horizontal="right" vertical="center" shrinkToFit="1"/>
      <protection locked="0"/>
    </xf>
    <xf numFmtId="43" fontId="5" fillId="0" borderId="1" xfId="1" applyFont="1" applyFill="1" applyBorder="1" applyAlignment="1" applyProtection="1">
      <alignment horizontal="center" vertical="center" shrinkToFit="1"/>
      <protection locked="0"/>
    </xf>
    <xf numFmtId="49" fontId="5" fillId="3" borderId="1" xfId="0" applyNumberFormat="1" applyFont="1" applyFill="1" applyBorder="1" applyAlignment="1" applyProtection="1">
      <alignment horizontal="center" vertical="center" shrinkToFit="1"/>
      <protection locked="0"/>
    </xf>
    <xf numFmtId="179" fontId="5" fillId="0" borderId="1" xfId="0" applyNumberFormat="1" applyFont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left" vertical="center" wrapText="1" shrinkToFit="1"/>
    </xf>
    <xf numFmtId="49" fontId="5" fillId="0" borderId="1" xfId="0" applyNumberFormat="1" applyFont="1" applyBorder="1" applyAlignment="1">
      <alignment vertical="center" shrinkToFit="1"/>
    </xf>
    <xf numFmtId="177" fontId="5" fillId="0" borderId="1" xfId="1" applyNumberFormat="1" applyFont="1" applyBorder="1" applyAlignment="1" applyProtection="1">
      <alignment horizontal="righ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>
      <alignment vertical="center"/>
    </xf>
    <xf numFmtId="0" fontId="6" fillId="0" borderId="0" xfId="0" applyFont="1" applyAlignment="1">
      <alignment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12</xdr:col>
      <xdr:colOff>0</xdr:colOff>
      <xdr:row>41</xdr:row>
      <xdr:rowOff>128905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6265" y="1706880"/>
          <a:ext cx="6558915" cy="7169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baijiahao.baidu.com/s?id=1776929740711080398&amp;wfr=spider&amp;for=pc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9"/>
  <sheetViews>
    <sheetView topLeftCell="A64" workbookViewId="0">
      <selection activeCell="B88" sqref="B88"/>
    </sheetView>
  </sheetViews>
  <sheetFormatPr defaultColWidth="8.77884615384615" defaultRowHeight="12"/>
  <cols>
    <col min="1" max="1" width="4.66346153846154" style="107" customWidth="1"/>
    <col min="2" max="2" width="12.3365384615385" style="107" customWidth="1"/>
    <col min="3" max="3" width="15.7980769230769" style="108" customWidth="1"/>
    <col min="4" max="4" width="14.2115384615385" style="107" customWidth="1"/>
    <col min="5" max="5" width="4.77884615384615" style="107" customWidth="1"/>
    <col min="6" max="6" width="4.55769230769231" style="107"/>
    <col min="7" max="7" width="5.33653846153846" style="107" customWidth="1"/>
    <col min="8" max="8" width="9.23076923076923" style="107" customWidth="1"/>
    <col min="9" max="9" width="4.66346153846154" style="107" customWidth="1"/>
    <col min="10" max="10" width="12.2211538461538" style="107" customWidth="1"/>
    <col min="11" max="11" width="7.66346153846154" style="107" customWidth="1"/>
    <col min="12" max="13" width="9.66346153846154" style="107" customWidth="1"/>
    <col min="14" max="14" width="4.88461538461539" style="107" hidden="1" customWidth="1"/>
    <col min="15" max="15" width="7.10576923076923" style="107" customWidth="1"/>
    <col min="16" max="16" width="9" style="107" customWidth="1"/>
    <col min="17" max="17" width="9.77884615384615" style="107" customWidth="1"/>
    <col min="18" max="18" width="6.33653846153846" style="107" customWidth="1"/>
    <col min="19" max="16384" width="8.77884615384615" style="107"/>
  </cols>
  <sheetData>
    <row r="1" s="102" customFormat="1" ht="23.2" spans="1:17">
      <c r="A1" s="109" t="s">
        <v>0</v>
      </c>
      <c r="B1" s="109"/>
      <c r="C1" s="110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="103" customFormat="1" ht="13.6" spans="1:17">
      <c r="C2" s="111"/>
      <c r="O2" s="112"/>
      <c r="P2" s="112"/>
    </row>
    <row r="3" s="103" customFormat="1" ht="13.6" spans="1:17">
      <c r="A3" s="113" t="s">
        <v>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</row>
    <row r="4" s="103" customFormat="1" ht="13.6" spans="1:17">
      <c r="A4" s="103" t="s">
        <v>2</v>
      </c>
      <c r="F4" s="114"/>
      <c r="O4" s="112" t="s">
        <v>3</v>
      </c>
      <c r="P4" s="112"/>
      <c r="Q4" s="113"/>
    </row>
    <row r="5" s="103" customFormat="1" ht="14" spans="1:17">
      <c r="A5" s="115" t="s">
        <v>4</v>
      </c>
      <c r="B5" s="115" t="s">
        <v>5</v>
      </c>
      <c r="C5" s="115" t="s">
        <v>6</v>
      </c>
      <c r="D5" s="115" t="s">
        <v>7</v>
      </c>
      <c r="E5" s="115" t="s">
        <v>8</v>
      </c>
      <c r="F5" s="116" t="s">
        <v>9</v>
      </c>
      <c r="G5" s="116" t="s">
        <v>10</v>
      </c>
      <c r="H5" s="116" t="s">
        <v>11</v>
      </c>
      <c r="I5" s="115" t="s">
        <v>12</v>
      </c>
      <c r="J5" s="117" t="s">
        <v>13</v>
      </c>
      <c r="K5" s="117"/>
      <c r="L5" s="118" t="s">
        <v>14</v>
      </c>
      <c r="M5" s="119"/>
      <c r="N5" s="115" t="s">
        <v>15</v>
      </c>
      <c r="O5" s="115" t="s">
        <v>16</v>
      </c>
      <c r="P5" s="113"/>
    </row>
    <row r="6" s="103" customFormat="1" ht="14" spans="1:17">
      <c r="A6" s="120"/>
      <c r="B6" s="120"/>
      <c r="C6" s="120"/>
      <c r="D6" s="120"/>
      <c r="E6" s="120"/>
      <c r="F6" s="121" t="s">
        <v>17</v>
      </c>
      <c r="G6" s="121" t="s">
        <v>18</v>
      </c>
      <c r="H6" s="121" t="s">
        <v>19</v>
      </c>
      <c r="I6" s="120" t="s">
        <v>19</v>
      </c>
      <c r="J6" s="117" t="s">
        <v>20</v>
      </c>
      <c r="K6" s="117" t="s">
        <v>21</v>
      </c>
      <c r="L6" s="117" t="s">
        <v>22</v>
      </c>
      <c r="M6" s="117" t="s">
        <v>23</v>
      </c>
      <c r="N6" s="120"/>
      <c r="O6" s="120"/>
    </row>
    <row r="7" s="104" customFormat="1" ht="18" customHeight="1" spans="1:17">
      <c r="A7" s="122">
        <v>1</v>
      </c>
      <c r="B7" s="123"/>
      <c r="C7" s="123" t="s">
        <v>24</v>
      </c>
      <c r="D7" s="124" t="s">
        <v>25</v>
      </c>
      <c r="E7" s="124"/>
      <c r="F7" s="123" t="s">
        <v>26</v>
      </c>
      <c r="G7" s="122">
        <v>3</v>
      </c>
      <c r="H7" s="124" t="s">
        <v>27</v>
      </c>
      <c r="I7" s="124" t="s">
        <v>28</v>
      </c>
      <c r="J7" s="125">
        <v>26700</v>
      </c>
      <c r="K7" s="126">
        <v>0</v>
      </c>
      <c r="L7" s="127"/>
      <c r="M7" s="127">
        <f>ROUND(L7*G7,0)</f>
        <v>0</v>
      </c>
      <c r="N7" s="128" t="str">
        <f t="shared" ref="N7:N25" si="0">IF(K7=0,"",(M7/K7-1)*100)</f>
        <v/>
      </c>
      <c r="O7" s="122" t="s">
        <v>29</v>
      </c>
    </row>
    <row r="8" s="104" customFormat="1" ht="18" customHeight="1" spans="1:17">
      <c r="A8" s="122">
        <v>2</v>
      </c>
      <c r="B8" s="123"/>
      <c r="C8" s="123" t="s">
        <v>24</v>
      </c>
      <c r="D8" s="124" t="s">
        <v>30</v>
      </c>
      <c r="E8" s="124"/>
      <c r="F8" s="123" t="s">
        <v>26</v>
      </c>
      <c r="G8" s="122">
        <v>2</v>
      </c>
      <c r="H8" s="124" t="s">
        <v>31</v>
      </c>
      <c r="I8" s="124" t="s">
        <v>28</v>
      </c>
      <c r="J8" s="127">
        <v>4400</v>
      </c>
      <c r="K8" s="126">
        <v>0</v>
      </c>
      <c r="L8" s="127"/>
      <c r="M8" s="127">
        <f t="shared" ref="M8:M71" si="1">ROUND(L8*G8,0)</f>
        <v>0</v>
      </c>
      <c r="N8" s="128" t="str">
        <f t="shared" si="0"/>
        <v/>
      </c>
      <c r="O8" s="122" t="s">
        <v>29</v>
      </c>
    </row>
    <row r="9" s="104" customFormat="1" ht="18" customHeight="1" spans="1:17">
      <c r="A9" s="122">
        <v>3</v>
      </c>
      <c r="B9" s="123"/>
      <c r="C9" s="123" t="s">
        <v>24</v>
      </c>
      <c r="D9" s="124" t="s">
        <v>32</v>
      </c>
      <c r="E9" s="124"/>
      <c r="F9" s="123" t="s">
        <v>26</v>
      </c>
      <c r="G9" s="122">
        <v>3</v>
      </c>
      <c r="H9" s="124" t="s">
        <v>31</v>
      </c>
      <c r="I9" s="124" t="s">
        <v>28</v>
      </c>
      <c r="J9" s="127">
        <v>13050</v>
      </c>
      <c r="K9" s="126">
        <v>0</v>
      </c>
      <c r="L9" s="127"/>
      <c r="M9" s="127">
        <f t="shared" si="1"/>
        <v>0</v>
      </c>
      <c r="N9" s="128" t="str">
        <f t="shared" si="0"/>
        <v/>
      </c>
      <c r="O9" s="122" t="s">
        <v>29</v>
      </c>
    </row>
    <row r="10" s="104" customFormat="1" ht="18" customHeight="1" spans="1:17">
      <c r="A10" s="122">
        <v>4</v>
      </c>
      <c r="B10" s="123"/>
      <c r="C10" s="123" t="s">
        <v>24</v>
      </c>
      <c r="D10" s="124" t="s">
        <v>33</v>
      </c>
      <c r="E10" s="124"/>
      <c r="F10" s="123" t="s">
        <v>26</v>
      </c>
      <c r="G10" s="122">
        <v>1</v>
      </c>
      <c r="H10" s="124" t="s">
        <v>31</v>
      </c>
      <c r="I10" s="124" t="s">
        <v>28</v>
      </c>
      <c r="J10" s="127">
        <v>2100</v>
      </c>
      <c r="K10" s="126">
        <v>0</v>
      </c>
      <c r="L10" s="127"/>
      <c r="M10" s="127">
        <f t="shared" si="1"/>
        <v>0</v>
      </c>
      <c r="N10" s="128" t="str">
        <f t="shared" si="0"/>
        <v/>
      </c>
      <c r="O10" s="122" t="s">
        <v>29</v>
      </c>
    </row>
    <row r="11" s="104" customFormat="1" ht="18" customHeight="1" spans="1:17">
      <c r="A11" s="122">
        <v>5</v>
      </c>
      <c r="B11" s="123"/>
      <c r="C11" s="123" t="s">
        <v>24</v>
      </c>
      <c r="D11" s="124" t="s">
        <v>34</v>
      </c>
      <c r="E11" s="124"/>
      <c r="F11" s="123" t="s">
        <v>26</v>
      </c>
      <c r="G11" s="122">
        <v>9</v>
      </c>
      <c r="H11" s="124" t="s">
        <v>35</v>
      </c>
      <c r="I11" s="124" t="s">
        <v>28</v>
      </c>
      <c r="J11" s="127">
        <v>22950</v>
      </c>
      <c r="K11" s="126">
        <v>0</v>
      </c>
      <c r="L11" s="127"/>
      <c r="M11" s="127">
        <f t="shared" si="1"/>
        <v>0</v>
      </c>
      <c r="N11" s="128" t="str">
        <f t="shared" si="0"/>
        <v/>
      </c>
      <c r="O11" s="122" t="s">
        <v>29</v>
      </c>
    </row>
    <row r="12" s="104" customFormat="1" ht="18" customHeight="1" spans="1:17">
      <c r="A12" s="122">
        <v>6</v>
      </c>
      <c r="B12" s="123"/>
      <c r="C12" s="123" t="s">
        <v>24</v>
      </c>
      <c r="D12" s="124" t="s">
        <v>36</v>
      </c>
      <c r="E12" s="124"/>
      <c r="F12" s="123" t="s">
        <v>26</v>
      </c>
      <c r="G12" s="122">
        <v>1</v>
      </c>
      <c r="H12" s="124" t="s">
        <v>37</v>
      </c>
      <c r="I12" s="124" t="s">
        <v>28</v>
      </c>
      <c r="J12" s="127">
        <v>7200</v>
      </c>
      <c r="K12" s="126">
        <v>0</v>
      </c>
      <c r="L12" s="127"/>
      <c r="M12" s="127">
        <f t="shared" si="1"/>
        <v>0</v>
      </c>
      <c r="N12" s="128" t="str">
        <f t="shared" si="0"/>
        <v/>
      </c>
      <c r="O12" s="122" t="s">
        <v>29</v>
      </c>
    </row>
    <row r="13" s="104" customFormat="1" ht="18" customHeight="1" spans="1:17">
      <c r="A13" s="122">
        <v>7</v>
      </c>
      <c r="B13" s="123"/>
      <c r="C13" s="123" t="s">
        <v>24</v>
      </c>
      <c r="D13" s="124" t="s">
        <v>38</v>
      </c>
      <c r="E13" s="124"/>
      <c r="F13" s="123" t="s">
        <v>26</v>
      </c>
      <c r="G13" s="122">
        <v>71</v>
      </c>
      <c r="H13" s="124" t="s">
        <v>39</v>
      </c>
      <c r="I13" s="124" t="s">
        <v>28</v>
      </c>
      <c r="J13" s="127">
        <v>224360</v>
      </c>
      <c r="K13" s="126">
        <v>0</v>
      </c>
      <c r="L13" s="127"/>
      <c r="M13" s="127">
        <f t="shared" si="1"/>
        <v>0</v>
      </c>
      <c r="N13" s="128" t="str">
        <f t="shared" si="0"/>
        <v/>
      </c>
      <c r="O13" s="122" t="s">
        <v>29</v>
      </c>
    </row>
    <row r="14" s="104" customFormat="1" ht="18" customHeight="1" spans="1:17">
      <c r="A14" s="122">
        <v>8</v>
      </c>
      <c r="B14" s="123"/>
      <c r="C14" s="123" t="s">
        <v>24</v>
      </c>
      <c r="D14" s="124" t="s">
        <v>40</v>
      </c>
      <c r="E14" s="124"/>
      <c r="F14" s="123" t="s">
        <v>26</v>
      </c>
      <c r="G14" s="122">
        <v>2</v>
      </c>
      <c r="H14" s="124" t="s">
        <v>39</v>
      </c>
      <c r="I14" s="124" t="s">
        <v>28</v>
      </c>
      <c r="J14" s="127">
        <v>5900</v>
      </c>
      <c r="K14" s="126">
        <v>0</v>
      </c>
      <c r="L14" s="127"/>
      <c r="M14" s="127">
        <f t="shared" si="1"/>
        <v>0</v>
      </c>
      <c r="N14" s="128" t="str">
        <f t="shared" si="0"/>
        <v/>
      </c>
      <c r="O14" s="122" t="s">
        <v>29</v>
      </c>
    </row>
    <row r="15" s="104" customFormat="1" ht="18" customHeight="1" spans="1:17">
      <c r="A15" s="122">
        <v>9</v>
      </c>
      <c r="B15" s="123"/>
      <c r="C15" s="123" t="s">
        <v>24</v>
      </c>
      <c r="D15" s="124" t="s">
        <v>41</v>
      </c>
      <c r="E15" s="124"/>
      <c r="F15" s="123" t="s">
        <v>26</v>
      </c>
      <c r="G15" s="122">
        <v>1</v>
      </c>
      <c r="H15" s="124" t="s">
        <v>39</v>
      </c>
      <c r="I15" s="124" t="s">
        <v>28</v>
      </c>
      <c r="J15" s="127">
        <v>7200</v>
      </c>
      <c r="K15" s="126">
        <v>0</v>
      </c>
      <c r="L15" s="127"/>
      <c r="M15" s="127">
        <f t="shared" si="1"/>
        <v>0</v>
      </c>
      <c r="N15" s="128" t="str">
        <f t="shared" si="0"/>
        <v/>
      </c>
      <c r="O15" s="122" t="s">
        <v>29</v>
      </c>
    </row>
    <row r="16" s="104" customFormat="1" ht="18" customHeight="1" spans="1:17">
      <c r="A16" s="122">
        <v>10</v>
      </c>
      <c r="B16" s="123"/>
      <c r="C16" s="123" t="s">
        <v>24</v>
      </c>
      <c r="D16" s="124" t="s">
        <v>42</v>
      </c>
      <c r="E16" s="124"/>
      <c r="F16" s="123" t="s">
        <v>26</v>
      </c>
      <c r="G16" s="122">
        <v>3</v>
      </c>
      <c r="H16" s="124" t="s">
        <v>39</v>
      </c>
      <c r="I16" s="124" t="s">
        <v>28</v>
      </c>
      <c r="J16" s="127">
        <v>14040</v>
      </c>
      <c r="K16" s="126">
        <v>0</v>
      </c>
      <c r="L16" s="127"/>
      <c r="M16" s="127">
        <f t="shared" si="1"/>
        <v>0</v>
      </c>
      <c r="N16" s="128" t="str">
        <f t="shared" si="0"/>
        <v/>
      </c>
      <c r="O16" s="122" t="s">
        <v>29</v>
      </c>
    </row>
    <row r="17" s="104" customFormat="1" ht="18" customHeight="1" spans="1:15">
      <c r="A17" s="122">
        <v>11</v>
      </c>
      <c r="B17" s="123"/>
      <c r="C17" s="123" t="s">
        <v>24</v>
      </c>
      <c r="D17" s="124" t="s">
        <v>43</v>
      </c>
      <c r="E17" s="124"/>
      <c r="F17" s="123" t="s">
        <v>26</v>
      </c>
      <c r="G17" s="122">
        <v>1</v>
      </c>
      <c r="H17" s="124" t="s">
        <v>39</v>
      </c>
      <c r="I17" s="124" t="s">
        <v>28</v>
      </c>
      <c r="J17" s="127">
        <v>5780</v>
      </c>
      <c r="K17" s="126">
        <v>0</v>
      </c>
      <c r="L17" s="127"/>
      <c r="M17" s="127">
        <f t="shared" si="1"/>
        <v>0</v>
      </c>
      <c r="N17" s="128" t="str">
        <f t="shared" si="0"/>
        <v/>
      </c>
      <c r="O17" s="122" t="s">
        <v>29</v>
      </c>
    </row>
    <row r="18" s="104" customFormat="1" ht="18" customHeight="1" spans="1:15">
      <c r="A18" s="122">
        <v>12</v>
      </c>
      <c r="B18" s="123"/>
      <c r="C18" s="123" t="s">
        <v>24</v>
      </c>
      <c r="D18" s="124" t="s">
        <v>44</v>
      </c>
      <c r="E18" s="124"/>
      <c r="F18" s="123" t="s">
        <v>26</v>
      </c>
      <c r="G18" s="122">
        <v>1</v>
      </c>
      <c r="H18" s="124" t="s">
        <v>45</v>
      </c>
      <c r="I18" s="124" t="s">
        <v>28</v>
      </c>
      <c r="J18" s="127">
        <v>2380</v>
      </c>
      <c r="K18" s="126">
        <v>0</v>
      </c>
      <c r="L18" s="127"/>
      <c r="M18" s="127">
        <f t="shared" si="1"/>
        <v>0</v>
      </c>
      <c r="N18" s="128" t="str">
        <f t="shared" si="0"/>
        <v/>
      </c>
      <c r="O18" s="122" t="s">
        <v>29</v>
      </c>
    </row>
    <row r="19" s="104" customFormat="1" ht="18" customHeight="1" spans="1:15">
      <c r="A19" s="122">
        <v>13</v>
      </c>
      <c r="B19" s="123"/>
      <c r="C19" s="123" t="s">
        <v>24</v>
      </c>
      <c r="D19" s="124" t="s">
        <v>46</v>
      </c>
      <c r="E19" s="124"/>
      <c r="F19" s="123" t="s">
        <v>26</v>
      </c>
      <c r="G19" s="122">
        <v>1</v>
      </c>
      <c r="H19" s="124" t="s">
        <v>47</v>
      </c>
      <c r="I19" s="124" t="s">
        <v>28</v>
      </c>
      <c r="J19" s="127">
        <v>3160</v>
      </c>
      <c r="K19" s="126">
        <v>0</v>
      </c>
      <c r="L19" s="127"/>
      <c r="M19" s="127">
        <f t="shared" si="1"/>
        <v>0</v>
      </c>
      <c r="N19" s="128" t="str">
        <f t="shared" si="0"/>
        <v/>
      </c>
      <c r="O19" s="122" t="s">
        <v>29</v>
      </c>
    </row>
    <row r="20" s="104" customFormat="1" ht="18" customHeight="1" spans="1:15">
      <c r="A20" s="122">
        <v>14</v>
      </c>
      <c r="B20" s="123"/>
      <c r="C20" s="123" t="s">
        <v>24</v>
      </c>
      <c r="D20" s="124" t="s">
        <v>48</v>
      </c>
      <c r="E20" s="124"/>
      <c r="F20" s="123" t="s">
        <v>26</v>
      </c>
      <c r="G20" s="122">
        <v>1</v>
      </c>
      <c r="H20" s="124" t="s">
        <v>47</v>
      </c>
      <c r="I20" s="124" t="s">
        <v>28</v>
      </c>
      <c r="J20" s="127">
        <v>9500</v>
      </c>
      <c r="K20" s="126">
        <v>0</v>
      </c>
      <c r="L20" s="127"/>
      <c r="M20" s="127">
        <f t="shared" si="1"/>
        <v>0</v>
      </c>
      <c r="N20" s="128" t="str">
        <f t="shared" si="0"/>
        <v/>
      </c>
      <c r="O20" s="122" t="s">
        <v>29</v>
      </c>
    </row>
    <row r="21" s="104" customFormat="1" ht="18" customHeight="1" spans="1:15">
      <c r="A21" s="122">
        <v>15</v>
      </c>
      <c r="B21" s="123"/>
      <c r="C21" s="123" t="s">
        <v>24</v>
      </c>
      <c r="D21" s="124" t="s">
        <v>49</v>
      </c>
      <c r="E21" s="124"/>
      <c r="F21" s="123" t="s">
        <v>26</v>
      </c>
      <c r="G21" s="122">
        <v>1</v>
      </c>
      <c r="H21" s="124" t="s">
        <v>47</v>
      </c>
      <c r="I21" s="124" t="s">
        <v>28</v>
      </c>
      <c r="J21" s="127">
        <v>5680</v>
      </c>
      <c r="K21" s="126">
        <v>0</v>
      </c>
      <c r="L21" s="127"/>
      <c r="M21" s="127">
        <f t="shared" si="1"/>
        <v>0</v>
      </c>
      <c r="N21" s="128" t="str">
        <f t="shared" si="0"/>
        <v/>
      </c>
      <c r="O21" s="122" t="s">
        <v>29</v>
      </c>
    </row>
    <row r="22" s="104" customFormat="1" ht="18" customHeight="1" spans="1:15">
      <c r="A22" s="122">
        <v>16</v>
      </c>
      <c r="B22" s="123"/>
      <c r="C22" s="123" t="s">
        <v>24</v>
      </c>
      <c r="D22" s="124" t="s">
        <v>50</v>
      </c>
      <c r="E22" s="124"/>
      <c r="F22" s="123" t="s">
        <v>26</v>
      </c>
      <c r="G22" s="122">
        <v>1</v>
      </c>
      <c r="H22" s="124" t="s">
        <v>51</v>
      </c>
      <c r="I22" s="124" t="s">
        <v>28</v>
      </c>
      <c r="J22" s="127">
        <v>3160</v>
      </c>
      <c r="K22" s="126">
        <v>0</v>
      </c>
      <c r="L22" s="127"/>
      <c r="M22" s="127">
        <f t="shared" si="1"/>
        <v>0</v>
      </c>
      <c r="N22" s="128" t="str">
        <f t="shared" si="0"/>
        <v/>
      </c>
      <c r="O22" s="122" t="s">
        <v>29</v>
      </c>
    </row>
    <row r="23" s="104" customFormat="1" ht="18" customHeight="1" spans="1:15">
      <c r="A23" s="122">
        <v>17</v>
      </c>
      <c r="B23" s="123"/>
      <c r="C23" s="123" t="s">
        <v>24</v>
      </c>
      <c r="D23" s="124" t="s">
        <v>52</v>
      </c>
      <c r="E23" s="124"/>
      <c r="F23" s="123" t="s">
        <v>26</v>
      </c>
      <c r="G23" s="122">
        <v>1</v>
      </c>
      <c r="H23" s="124" t="s">
        <v>53</v>
      </c>
      <c r="I23" s="124" t="s">
        <v>28</v>
      </c>
      <c r="J23" s="127">
        <v>4680</v>
      </c>
      <c r="K23" s="126">
        <v>0</v>
      </c>
      <c r="L23" s="127"/>
      <c r="M23" s="127">
        <f t="shared" si="1"/>
        <v>0</v>
      </c>
      <c r="N23" s="128" t="str">
        <f t="shared" si="0"/>
        <v/>
      </c>
      <c r="O23" s="122" t="s">
        <v>29</v>
      </c>
    </row>
    <row r="24" s="104" customFormat="1" ht="18" customHeight="1" spans="1:15">
      <c r="A24" s="122">
        <v>18</v>
      </c>
      <c r="B24" s="123"/>
      <c r="C24" s="123" t="s">
        <v>24</v>
      </c>
      <c r="D24" s="124" t="s">
        <v>54</v>
      </c>
      <c r="E24" s="124"/>
      <c r="F24" s="123" t="s">
        <v>26</v>
      </c>
      <c r="G24" s="122">
        <v>3</v>
      </c>
      <c r="H24" s="124" t="s">
        <v>53</v>
      </c>
      <c r="I24" s="124" t="s">
        <v>28</v>
      </c>
      <c r="J24" s="127">
        <v>8220</v>
      </c>
      <c r="K24" s="126">
        <v>0</v>
      </c>
      <c r="L24" s="127"/>
      <c r="M24" s="127">
        <f t="shared" si="1"/>
        <v>0</v>
      </c>
      <c r="N24" s="128" t="str">
        <f t="shared" si="0"/>
        <v/>
      </c>
      <c r="O24" s="122" t="s">
        <v>29</v>
      </c>
    </row>
    <row r="25" s="105" customFormat="1" ht="18" customHeight="1" spans="1:15">
      <c r="A25" s="122">
        <v>19</v>
      </c>
      <c r="B25" s="123"/>
      <c r="C25" s="123" t="s">
        <v>24</v>
      </c>
      <c r="D25" s="124" t="s">
        <v>55</v>
      </c>
      <c r="E25" s="124"/>
      <c r="F25" s="123" t="s">
        <v>26</v>
      </c>
      <c r="G25" s="122">
        <v>3</v>
      </c>
      <c r="H25" s="124" t="s">
        <v>53</v>
      </c>
      <c r="I25" s="124" t="s">
        <v>28</v>
      </c>
      <c r="J25" s="127">
        <v>17340</v>
      </c>
      <c r="K25" s="126">
        <v>0</v>
      </c>
      <c r="L25" s="127"/>
      <c r="M25" s="127">
        <f t="shared" si="1"/>
        <v>0</v>
      </c>
      <c r="N25" s="128" t="str">
        <f t="shared" si="0"/>
        <v/>
      </c>
      <c r="O25" s="122" t="s">
        <v>29</v>
      </c>
    </row>
    <row r="26" s="105" customFormat="1" ht="18" customHeight="1" spans="1:15">
      <c r="A26" s="122">
        <v>20</v>
      </c>
      <c r="B26" s="123"/>
      <c r="C26" s="123" t="s">
        <v>24</v>
      </c>
      <c r="D26" s="124" t="s">
        <v>56</v>
      </c>
      <c r="E26" s="124"/>
      <c r="F26" s="123" t="s">
        <v>26</v>
      </c>
      <c r="G26" s="122">
        <v>1</v>
      </c>
      <c r="H26" s="124" t="s">
        <v>53</v>
      </c>
      <c r="I26" s="124" t="s">
        <v>28</v>
      </c>
      <c r="J26" s="127">
        <v>3160</v>
      </c>
      <c r="K26" s="126">
        <v>0</v>
      </c>
      <c r="L26" s="127"/>
      <c r="M26" s="127">
        <f t="shared" si="1"/>
        <v>0</v>
      </c>
      <c r="N26" s="128"/>
      <c r="O26" s="122" t="s">
        <v>29</v>
      </c>
    </row>
    <row r="27" s="105" customFormat="1" ht="18" customHeight="1" spans="1:15">
      <c r="A27" s="122">
        <v>21</v>
      </c>
      <c r="B27" s="123"/>
      <c r="C27" s="123" t="s">
        <v>24</v>
      </c>
      <c r="D27" s="124" t="s">
        <v>57</v>
      </c>
      <c r="E27" s="124"/>
      <c r="F27" s="123" t="s">
        <v>26</v>
      </c>
      <c r="G27" s="122">
        <v>32</v>
      </c>
      <c r="H27" s="124" t="s">
        <v>58</v>
      </c>
      <c r="I27" s="124" t="s">
        <v>28</v>
      </c>
      <c r="J27" s="127">
        <v>94720</v>
      </c>
      <c r="K27" s="126">
        <v>0</v>
      </c>
      <c r="L27" s="127"/>
      <c r="M27" s="127">
        <f t="shared" si="1"/>
        <v>0</v>
      </c>
      <c r="N27" s="128"/>
      <c r="O27" s="122" t="s">
        <v>29</v>
      </c>
    </row>
    <row r="28" s="105" customFormat="1" ht="18" customHeight="1" spans="1:15">
      <c r="A28" s="122">
        <v>22</v>
      </c>
      <c r="B28" s="123"/>
      <c r="C28" s="123" t="s">
        <v>24</v>
      </c>
      <c r="D28" s="124" t="s">
        <v>59</v>
      </c>
      <c r="E28" s="124"/>
      <c r="F28" s="123" t="s">
        <v>26</v>
      </c>
      <c r="G28" s="122">
        <v>9</v>
      </c>
      <c r="H28" s="124" t="s">
        <v>58</v>
      </c>
      <c r="I28" s="124" t="s">
        <v>28</v>
      </c>
      <c r="J28" s="127">
        <v>52020</v>
      </c>
      <c r="K28" s="126">
        <v>0</v>
      </c>
      <c r="L28" s="127"/>
      <c r="M28" s="127">
        <f t="shared" si="1"/>
        <v>0</v>
      </c>
      <c r="N28" s="128"/>
      <c r="O28" s="122" t="s">
        <v>29</v>
      </c>
    </row>
    <row r="29" s="105" customFormat="1" ht="18" customHeight="1" spans="1:15">
      <c r="A29" s="122">
        <v>23</v>
      </c>
      <c r="B29" s="123"/>
      <c r="C29" s="123" t="s">
        <v>24</v>
      </c>
      <c r="D29" s="124" t="s">
        <v>60</v>
      </c>
      <c r="E29" s="124"/>
      <c r="F29" s="123" t="s">
        <v>26</v>
      </c>
      <c r="G29" s="122">
        <v>7</v>
      </c>
      <c r="H29" s="124" t="s">
        <v>58</v>
      </c>
      <c r="I29" s="124" t="s">
        <v>28</v>
      </c>
      <c r="J29" s="127">
        <v>22312.5</v>
      </c>
      <c r="K29" s="126">
        <v>0</v>
      </c>
      <c r="L29" s="127"/>
      <c r="M29" s="127">
        <f t="shared" si="1"/>
        <v>0</v>
      </c>
      <c r="N29" s="128"/>
      <c r="O29" s="122" t="s">
        <v>29</v>
      </c>
    </row>
    <row r="30" s="105" customFormat="1" ht="18" customHeight="1" spans="1:15">
      <c r="A30" s="122">
        <v>24</v>
      </c>
      <c r="B30" s="123"/>
      <c r="C30" s="123" t="s">
        <v>24</v>
      </c>
      <c r="D30" s="124" t="s">
        <v>61</v>
      </c>
      <c r="E30" s="124"/>
      <c r="F30" s="123" t="s">
        <v>26</v>
      </c>
      <c r="G30" s="122">
        <v>2</v>
      </c>
      <c r="H30" s="124" t="s">
        <v>58</v>
      </c>
      <c r="I30" s="124" t="s">
        <v>28</v>
      </c>
      <c r="J30" s="127">
        <v>9360</v>
      </c>
      <c r="K30" s="126">
        <v>0</v>
      </c>
      <c r="L30" s="127"/>
      <c r="M30" s="127">
        <f t="shared" si="1"/>
        <v>0</v>
      </c>
      <c r="N30" s="128"/>
      <c r="O30" s="122" t="s">
        <v>29</v>
      </c>
    </row>
    <row r="31" s="105" customFormat="1" ht="18" customHeight="1" spans="1:15">
      <c r="A31" s="122">
        <v>25</v>
      </c>
      <c r="B31" s="123"/>
      <c r="C31" s="123" t="s">
        <v>24</v>
      </c>
      <c r="D31" s="124" t="s">
        <v>57</v>
      </c>
      <c r="E31" s="124"/>
      <c r="F31" s="123" t="s">
        <v>26</v>
      </c>
      <c r="G31" s="122">
        <v>1</v>
      </c>
      <c r="H31" s="124" t="s">
        <v>62</v>
      </c>
      <c r="I31" s="124" t="s">
        <v>28</v>
      </c>
      <c r="J31" s="127">
        <v>3086</v>
      </c>
      <c r="K31" s="126">
        <v>0</v>
      </c>
      <c r="L31" s="127"/>
      <c r="M31" s="127">
        <f t="shared" si="1"/>
        <v>0</v>
      </c>
      <c r="N31" s="128"/>
      <c r="O31" s="122" t="s">
        <v>29</v>
      </c>
    </row>
    <row r="32" s="105" customFormat="1" ht="18" customHeight="1" spans="1:15">
      <c r="A32" s="122">
        <v>26</v>
      </c>
      <c r="B32" s="123"/>
      <c r="C32" s="123" t="s">
        <v>24</v>
      </c>
      <c r="D32" s="124" t="s">
        <v>63</v>
      </c>
      <c r="E32" s="124"/>
      <c r="F32" s="123" t="s">
        <v>26</v>
      </c>
      <c r="G32" s="122">
        <v>1</v>
      </c>
      <c r="H32" s="124" t="s">
        <v>62</v>
      </c>
      <c r="I32" s="124" t="s">
        <v>28</v>
      </c>
      <c r="J32" s="127">
        <v>5600</v>
      </c>
      <c r="K32" s="126">
        <v>0</v>
      </c>
      <c r="L32" s="127"/>
      <c r="M32" s="127">
        <f t="shared" si="1"/>
        <v>0</v>
      </c>
      <c r="N32" s="128"/>
      <c r="O32" s="122" t="s">
        <v>29</v>
      </c>
    </row>
    <row r="33" s="105" customFormat="1" ht="18" customHeight="1" spans="1:15">
      <c r="A33" s="122">
        <v>27</v>
      </c>
      <c r="B33" s="123"/>
      <c r="C33" s="123" t="s">
        <v>24</v>
      </c>
      <c r="D33" s="124" t="s">
        <v>64</v>
      </c>
      <c r="E33" s="124"/>
      <c r="F33" s="123" t="s">
        <v>26</v>
      </c>
      <c r="G33" s="122">
        <v>318</v>
      </c>
      <c r="H33" s="124" t="s">
        <v>65</v>
      </c>
      <c r="I33" s="124" t="s">
        <v>28</v>
      </c>
      <c r="J33" s="127">
        <v>534240</v>
      </c>
      <c r="K33" s="126">
        <v>0</v>
      </c>
      <c r="L33" s="127"/>
      <c r="M33" s="127">
        <f t="shared" si="1"/>
        <v>0</v>
      </c>
      <c r="N33" s="128"/>
      <c r="O33" s="122" t="s">
        <v>29</v>
      </c>
    </row>
    <row r="34" s="105" customFormat="1" ht="18" customHeight="1" spans="1:15">
      <c r="A34" s="122">
        <v>28</v>
      </c>
      <c r="B34" s="123"/>
      <c r="C34" s="123" t="s">
        <v>66</v>
      </c>
      <c r="D34" s="124" t="s">
        <v>67</v>
      </c>
      <c r="E34" s="124"/>
      <c r="F34" s="123" t="s">
        <v>26</v>
      </c>
      <c r="G34" s="122">
        <v>1</v>
      </c>
      <c r="H34" s="124" t="s">
        <v>68</v>
      </c>
      <c r="I34" s="124" t="s">
        <v>28</v>
      </c>
      <c r="J34" s="127">
        <v>6900</v>
      </c>
      <c r="K34" s="126">
        <v>0</v>
      </c>
      <c r="L34" s="127"/>
      <c r="M34" s="127">
        <f t="shared" si="1"/>
        <v>0</v>
      </c>
      <c r="N34" s="128"/>
      <c r="O34" s="122" t="s">
        <v>29</v>
      </c>
    </row>
    <row r="35" s="105" customFormat="1" ht="18" customHeight="1" spans="1:15">
      <c r="A35" s="122">
        <v>29</v>
      </c>
      <c r="B35" s="123"/>
      <c r="C35" s="123" t="s">
        <v>24</v>
      </c>
      <c r="D35" s="124" t="s">
        <v>69</v>
      </c>
      <c r="E35" s="124"/>
      <c r="F35" s="123" t="s">
        <v>26</v>
      </c>
      <c r="G35" s="122">
        <v>1</v>
      </c>
      <c r="H35" s="124" t="s">
        <v>70</v>
      </c>
      <c r="I35" s="124" t="s">
        <v>28</v>
      </c>
      <c r="J35" s="127">
        <v>5710</v>
      </c>
      <c r="K35" s="126">
        <v>0</v>
      </c>
      <c r="L35" s="127"/>
      <c r="M35" s="127">
        <f t="shared" si="1"/>
        <v>0</v>
      </c>
      <c r="N35" s="128"/>
      <c r="O35" s="122" t="s">
        <v>29</v>
      </c>
    </row>
    <row r="36" s="105" customFormat="1" ht="18" customHeight="1" spans="1:15">
      <c r="A36" s="122">
        <v>30</v>
      </c>
      <c r="B36" s="123"/>
      <c r="C36" s="123" t="s">
        <v>24</v>
      </c>
      <c r="D36" s="124" t="s">
        <v>71</v>
      </c>
      <c r="E36" s="124"/>
      <c r="F36" s="123" t="s">
        <v>26</v>
      </c>
      <c r="G36" s="122">
        <v>20</v>
      </c>
      <c r="H36" s="124" t="s">
        <v>72</v>
      </c>
      <c r="I36" s="124" t="s">
        <v>28</v>
      </c>
      <c r="J36" s="127">
        <v>32000</v>
      </c>
      <c r="K36" s="126">
        <v>0</v>
      </c>
      <c r="L36" s="127"/>
      <c r="M36" s="127">
        <f t="shared" si="1"/>
        <v>0</v>
      </c>
      <c r="N36" s="128"/>
      <c r="O36" s="122" t="s">
        <v>29</v>
      </c>
    </row>
    <row r="37" s="105" customFormat="1" ht="18" customHeight="1" spans="1:15">
      <c r="A37" s="122">
        <v>31</v>
      </c>
      <c r="B37" s="123"/>
      <c r="C37" s="123" t="s">
        <v>73</v>
      </c>
      <c r="D37" s="124" t="s">
        <v>74</v>
      </c>
      <c r="E37" s="124"/>
      <c r="F37" s="123" t="s">
        <v>26</v>
      </c>
      <c r="G37" s="122">
        <v>1</v>
      </c>
      <c r="H37" s="124" t="s">
        <v>75</v>
      </c>
      <c r="I37" s="124" t="s">
        <v>28</v>
      </c>
      <c r="J37" s="127">
        <v>1600</v>
      </c>
      <c r="K37" s="126">
        <v>0</v>
      </c>
      <c r="L37" s="127"/>
      <c r="M37" s="127">
        <f t="shared" si="1"/>
        <v>0</v>
      </c>
      <c r="N37" s="128"/>
      <c r="O37" s="122" t="s">
        <v>29</v>
      </c>
    </row>
    <row r="38" s="105" customFormat="1" ht="18" customHeight="1" spans="1:15">
      <c r="A38" s="122">
        <v>32</v>
      </c>
      <c r="B38" s="123"/>
      <c r="C38" s="123" t="s">
        <v>76</v>
      </c>
      <c r="D38" s="124" t="s">
        <v>77</v>
      </c>
      <c r="E38" s="124"/>
      <c r="F38" s="123" t="s">
        <v>26</v>
      </c>
      <c r="G38" s="122">
        <v>1</v>
      </c>
      <c r="H38" s="124" t="s">
        <v>78</v>
      </c>
      <c r="I38" s="124" t="s">
        <v>28</v>
      </c>
      <c r="J38" s="127">
        <v>1900</v>
      </c>
      <c r="K38" s="126">
        <v>0</v>
      </c>
      <c r="L38" s="127"/>
      <c r="M38" s="127">
        <f t="shared" si="1"/>
        <v>0</v>
      </c>
      <c r="N38" s="128"/>
      <c r="O38" s="122" t="s">
        <v>29</v>
      </c>
    </row>
    <row r="39" s="105" customFormat="1" ht="18" customHeight="1" spans="1:15">
      <c r="A39" s="122">
        <v>33</v>
      </c>
      <c r="B39" s="123"/>
      <c r="C39" s="123" t="s">
        <v>24</v>
      </c>
      <c r="D39" s="124" t="s">
        <v>79</v>
      </c>
      <c r="E39" s="124"/>
      <c r="F39" s="123" t="s">
        <v>26</v>
      </c>
      <c r="G39" s="122">
        <v>1</v>
      </c>
      <c r="H39" s="124" t="s">
        <v>80</v>
      </c>
      <c r="I39" s="124" t="s">
        <v>28</v>
      </c>
      <c r="J39" s="127">
        <v>4170</v>
      </c>
      <c r="K39" s="126">
        <v>0</v>
      </c>
      <c r="L39" s="127"/>
      <c r="M39" s="127">
        <f t="shared" si="1"/>
        <v>0</v>
      </c>
      <c r="N39" s="128"/>
      <c r="O39" s="122" t="s">
        <v>29</v>
      </c>
    </row>
    <row r="40" s="105" customFormat="1" ht="18" customHeight="1" spans="1:15">
      <c r="A40" s="122">
        <v>34</v>
      </c>
      <c r="B40" s="123"/>
      <c r="C40" s="123" t="s">
        <v>66</v>
      </c>
      <c r="D40" s="124" t="s">
        <v>81</v>
      </c>
      <c r="E40" s="124"/>
      <c r="F40" s="123" t="s">
        <v>26</v>
      </c>
      <c r="G40" s="122">
        <v>7</v>
      </c>
      <c r="H40" s="124" t="s">
        <v>82</v>
      </c>
      <c r="I40" s="124" t="s">
        <v>28</v>
      </c>
      <c r="J40" s="127">
        <v>12950</v>
      </c>
      <c r="K40" s="126">
        <v>0</v>
      </c>
      <c r="L40" s="127"/>
      <c r="M40" s="127">
        <f t="shared" si="1"/>
        <v>0</v>
      </c>
      <c r="N40" s="128"/>
      <c r="O40" s="122" t="s">
        <v>29</v>
      </c>
    </row>
    <row r="41" s="105" customFormat="1" ht="18" customHeight="1" spans="1:15">
      <c r="A41" s="122">
        <v>35</v>
      </c>
      <c r="B41" s="123"/>
      <c r="C41" s="123" t="s">
        <v>66</v>
      </c>
      <c r="D41" s="124" t="s">
        <v>83</v>
      </c>
      <c r="E41" s="124"/>
      <c r="F41" s="123" t="s">
        <v>26</v>
      </c>
      <c r="G41" s="122">
        <v>1</v>
      </c>
      <c r="H41" s="124" t="s">
        <v>82</v>
      </c>
      <c r="I41" s="124" t="s">
        <v>28</v>
      </c>
      <c r="J41" s="127">
        <v>2400</v>
      </c>
      <c r="K41" s="126">
        <v>0</v>
      </c>
      <c r="L41" s="127"/>
      <c r="M41" s="127">
        <f t="shared" si="1"/>
        <v>0</v>
      </c>
      <c r="N41" s="128"/>
      <c r="O41" s="122" t="s">
        <v>29</v>
      </c>
    </row>
    <row r="42" s="105" customFormat="1" ht="18" customHeight="1" spans="1:15">
      <c r="A42" s="122">
        <v>36</v>
      </c>
      <c r="B42" s="123"/>
      <c r="C42" s="123" t="s">
        <v>66</v>
      </c>
      <c r="D42" s="124" t="s">
        <v>81</v>
      </c>
      <c r="E42" s="124"/>
      <c r="F42" s="123" t="s">
        <v>26</v>
      </c>
      <c r="G42" s="122">
        <v>2</v>
      </c>
      <c r="H42" s="124" t="s">
        <v>82</v>
      </c>
      <c r="I42" s="124" t="s">
        <v>28</v>
      </c>
      <c r="J42" s="127">
        <v>3700</v>
      </c>
      <c r="K42" s="126">
        <v>0</v>
      </c>
      <c r="L42" s="127"/>
      <c r="M42" s="127">
        <f t="shared" si="1"/>
        <v>0</v>
      </c>
      <c r="N42" s="128"/>
      <c r="O42" s="122" t="s">
        <v>29</v>
      </c>
    </row>
    <row r="43" s="105" customFormat="1" ht="18" customHeight="1" spans="1:15">
      <c r="A43" s="122">
        <v>37</v>
      </c>
      <c r="B43" s="123"/>
      <c r="C43" s="123" t="s">
        <v>66</v>
      </c>
      <c r="D43" s="124" t="s">
        <v>81</v>
      </c>
      <c r="E43" s="124"/>
      <c r="F43" s="123" t="s">
        <v>26</v>
      </c>
      <c r="G43" s="122">
        <v>2</v>
      </c>
      <c r="H43" s="124" t="s">
        <v>82</v>
      </c>
      <c r="I43" s="124" t="s">
        <v>28</v>
      </c>
      <c r="J43" s="127">
        <v>3700</v>
      </c>
      <c r="K43" s="126">
        <v>0</v>
      </c>
      <c r="L43" s="127"/>
      <c r="M43" s="127">
        <f t="shared" si="1"/>
        <v>0</v>
      </c>
      <c r="N43" s="128"/>
      <c r="O43" s="122" t="s">
        <v>29</v>
      </c>
    </row>
    <row r="44" s="105" customFormat="1" ht="18" customHeight="1" spans="1:15">
      <c r="A44" s="122">
        <v>38</v>
      </c>
      <c r="B44" s="123"/>
      <c r="C44" s="123" t="s">
        <v>66</v>
      </c>
      <c r="D44" s="124" t="s">
        <v>81</v>
      </c>
      <c r="E44" s="124"/>
      <c r="F44" s="123" t="s">
        <v>26</v>
      </c>
      <c r="G44" s="122">
        <v>1</v>
      </c>
      <c r="H44" s="124" t="s">
        <v>82</v>
      </c>
      <c r="I44" s="124" t="s">
        <v>28</v>
      </c>
      <c r="J44" s="127">
        <v>2400</v>
      </c>
      <c r="K44" s="126">
        <v>0</v>
      </c>
      <c r="L44" s="127"/>
      <c r="M44" s="127">
        <f t="shared" si="1"/>
        <v>0</v>
      </c>
      <c r="N44" s="128"/>
      <c r="O44" s="122" t="s">
        <v>29</v>
      </c>
    </row>
    <row r="45" s="105" customFormat="1" ht="18" customHeight="1" spans="1:15">
      <c r="A45" s="122">
        <v>39</v>
      </c>
      <c r="B45" s="123"/>
      <c r="C45" s="123" t="s">
        <v>66</v>
      </c>
      <c r="D45" s="124" t="s">
        <v>84</v>
      </c>
      <c r="E45" s="124"/>
      <c r="F45" s="123" t="s">
        <v>26</v>
      </c>
      <c r="G45" s="122">
        <v>6</v>
      </c>
      <c r="H45" s="124" t="s">
        <v>85</v>
      </c>
      <c r="I45" s="124" t="s">
        <v>28</v>
      </c>
      <c r="J45" s="127">
        <v>15600</v>
      </c>
      <c r="K45" s="126">
        <v>0</v>
      </c>
      <c r="L45" s="127"/>
      <c r="M45" s="127">
        <f t="shared" si="1"/>
        <v>0</v>
      </c>
      <c r="N45" s="128"/>
      <c r="O45" s="122" t="s">
        <v>29</v>
      </c>
    </row>
    <row r="46" s="105" customFormat="1" ht="18" customHeight="1" spans="1:15">
      <c r="A46" s="122">
        <v>40</v>
      </c>
      <c r="B46" s="123"/>
      <c r="C46" s="123" t="s">
        <v>66</v>
      </c>
      <c r="D46" s="124" t="s">
        <v>86</v>
      </c>
      <c r="E46" s="124"/>
      <c r="F46" s="123" t="s">
        <v>26</v>
      </c>
      <c r="G46" s="122">
        <v>3</v>
      </c>
      <c r="H46" s="124" t="s">
        <v>85</v>
      </c>
      <c r="I46" s="124" t="s">
        <v>28</v>
      </c>
      <c r="J46" s="127">
        <v>13800</v>
      </c>
      <c r="K46" s="126">
        <v>0</v>
      </c>
      <c r="L46" s="127"/>
      <c r="M46" s="127">
        <f t="shared" si="1"/>
        <v>0</v>
      </c>
      <c r="N46" s="128"/>
      <c r="O46" s="122" t="s">
        <v>29</v>
      </c>
    </row>
    <row r="47" s="105" customFormat="1" ht="18" customHeight="1" spans="1:15">
      <c r="A47" s="122">
        <v>41</v>
      </c>
      <c r="B47" s="123"/>
      <c r="C47" s="123" t="s">
        <v>66</v>
      </c>
      <c r="D47" s="124" t="s">
        <v>87</v>
      </c>
      <c r="E47" s="124"/>
      <c r="F47" s="123" t="s">
        <v>26</v>
      </c>
      <c r="G47" s="122">
        <v>3</v>
      </c>
      <c r="H47" s="124" t="s">
        <v>88</v>
      </c>
      <c r="I47" s="124" t="s">
        <v>28</v>
      </c>
      <c r="J47" s="127">
        <v>7200</v>
      </c>
      <c r="K47" s="126">
        <v>0</v>
      </c>
      <c r="L47" s="127"/>
      <c r="M47" s="127">
        <f t="shared" si="1"/>
        <v>0</v>
      </c>
      <c r="N47" s="128"/>
      <c r="O47" s="122" t="s">
        <v>29</v>
      </c>
    </row>
    <row r="48" s="105" customFormat="1" ht="18" customHeight="1" spans="1:15">
      <c r="A48" s="122">
        <v>42</v>
      </c>
      <c r="B48" s="123"/>
      <c r="C48" s="123" t="s">
        <v>24</v>
      </c>
      <c r="D48" s="124" t="s">
        <v>89</v>
      </c>
      <c r="E48" s="124"/>
      <c r="F48" s="123" t="s">
        <v>26</v>
      </c>
      <c r="G48" s="122">
        <v>1</v>
      </c>
      <c r="H48" s="124" t="s">
        <v>90</v>
      </c>
      <c r="I48" s="124" t="s">
        <v>28</v>
      </c>
      <c r="J48" s="127">
        <v>7400</v>
      </c>
      <c r="K48" s="126">
        <v>0</v>
      </c>
      <c r="L48" s="127"/>
      <c r="M48" s="127">
        <f t="shared" si="1"/>
        <v>0</v>
      </c>
      <c r="N48" s="128"/>
      <c r="O48" s="122" t="s">
        <v>29</v>
      </c>
    </row>
    <row r="49" s="105" customFormat="1" ht="18" customHeight="1" spans="1:15">
      <c r="A49" s="122">
        <v>43</v>
      </c>
      <c r="B49" s="123"/>
      <c r="C49" s="123" t="s">
        <v>24</v>
      </c>
      <c r="D49" s="124" t="s">
        <v>91</v>
      </c>
      <c r="E49" s="124"/>
      <c r="F49" s="123" t="s">
        <v>26</v>
      </c>
      <c r="G49" s="122">
        <v>4</v>
      </c>
      <c r="H49" s="124" t="s">
        <v>92</v>
      </c>
      <c r="I49" s="124" t="s">
        <v>28</v>
      </c>
      <c r="J49" s="127">
        <v>46000</v>
      </c>
      <c r="K49" s="126">
        <v>0</v>
      </c>
      <c r="L49" s="127"/>
      <c r="M49" s="127">
        <f t="shared" si="1"/>
        <v>0</v>
      </c>
      <c r="N49" s="128"/>
      <c r="O49" s="122" t="s">
        <v>29</v>
      </c>
    </row>
    <row r="50" s="105" customFormat="1" ht="18" customHeight="1" spans="1:15">
      <c r="A50" s="122">
        <v>44</v>
      </c>
      <c r="B50" s="123"/>
      <c r="C50" s="123" t="s">
        <v>24</v>
      </c>
      <c r="D50" s="124" t="s">
        <v>93</v>
      </c>
      <c r="E50" s="124"/>
      <c r="F50" s="123" t="s">
        <v>26</v>
      </c>
      <c r="G50" s="122">
        <v>4</v>
      </c>
      <c r="H50" s="124" t="s">
        <v>92</v>
      </c>
      <c r="I50" s="124" t="s">
        <v>28</v>
      </c>
      <c r="J50" s="127">
        <v>46000</v>
      </c>
      <c r="K50" s="126">
        <v>0</v>
      </c>
      <c r="L50" s="127"/>
      <c r="M50" s="127">
        <f t="shared" si="1"/>
        <v>0</v>
      </c>
      <c r="N50" s="128"/>
      <c r="O50" s="122" t="s">
        <v>29</v>
      </c>
    </row>
    <row r="51" s="105" customFormat="1" ht="18" customHeight="1" spans="1:15">
      <c r="A51" s="122">
        <v>45</v>
      </c>
      <c r="B51" s="123"/>
      <c r="C51" s="123" t="s">
        <v>24</v>
      </c>
      <c r="D51" s="129" t="s">
        <v>94</v>
      </c>
      <c r="E51" s="124"/>
      <c r="F51" s="123" t="s">
        <v>26</v>
      </c>
      <c r="G51" s="122">
        <v>1</v>
      </c>
      <c r="H51" s="124" t="s">
        <v>92</v>
      </c>
      <c r="I51" s="124" t="s">
        <v>28</v>
      </c>
      <c r="J51" s="127">
        <v>29072</v>
      </c>
      <c r="K51" s="126">
        <v>0</v>
      </c>
      <c r="L51" s="127"/>
      <c r="M51" s="127">
        <f t="shared" si="1"/>
        <v>0</v>
      </c>
      <c r="N51" s="128"/>
      <c r="O51" s="122" t="s">
        <v>29</v>
      </c>
    </row>
    <row r="52" s="105" customFormat="1" ht="18" customHeight="1" spans="1:15">
      <c r="A52" s="122">
        <v>46</v>
      </c>
      <c r="B52" s="123"/>
      <c r="C52" s="123" t="s">
        <v>24</v>
      </c>
      <c r="D52" s="124" t="s">
        <v>67</v>
      </c>
      <c r="E52" s="124"/>
      <c r="F52" s="123" t="s">
        <v>26</v>
      </c>
      <c r="G52" s="122">
        <v>1</v>
      </c>
      <c r="H52" s="124" t="s">
        <v>92</v>
      </c>
      <c r="I52" s="124" t="s">
        <v>28</v>
      </c>
      <c r="J52" s="127">
        <v>3300</v>
      </c>
      <c r="K52" s="126">
        <v>0</v>
      </c>
      <c r="L52" s="127"/>
      <c r="M52" s="127">
        <f t="shared" si="1"/>
        <v>0</v>
      </c>
      <c r="N52" s="128"/>
      <c r="O52" s="122" t="s">
        <v>29</v>
      </c>
    </row>
    <row r="53" s="105" customFormat="1" ht="18" customHeight="1" spans="1:15">
      <c r="A53" s="122">
        <v>47</v>
      </c>
      <c r="B53" s="123"/>
      <c r="C53" s="123" t="s">
        <v>95</v>
      </c>
      <c r="D53" s="124"/>
      <c r="E53" s="124"/>
      <c r="F53" s="123" t="s">
        <v>26</v>
      </c>
      <c r="G53" s="122">
        <v>4</v>
      </c>
      <c r="H53" s="124" t="s">
        <v>96</v>
      </c>
      <c r="I53" s="124" t="s">
        <v>28</v>
      </c>
      <c r="J53" s="127">
        <v>30600</v>
      </c>
      <c r="K53" s="126">
        <v>2550</v>
      </c>
      <c r="L53" s="127"/>
      <c r="M53" s="127">
        <f t="shared" si="1"/>
        <v>0</v>
      </c>
      <c r="N53" s="128"/>
      <c r="O53" s="122" t="s">
        <v>29</v>
      </c>
    </row>
    <row r="54" s="105" customFormat="1" ht="18" customHeight="1" spans="1:15">
      <c r="A54" s="122">
        <v>48</v>
      </c>
      <c r="B54" s="123"/>
      <c r="C54" s="123" t="s">
        <v>97</v>
      </c>
      <c r="D54" s="124"/>
      <c r="E54" s="124"/>
      <c r="F54" s="123" t="s">
        <v>26</v>
      </c>
      <c r="G54" s="122">
        <v>1</v>
      </c>
      <c r="H54" s="124" t="s">
        <v>96</v>
      </c>
      <c r="I54" s="124" t="s">
        <v>28</v>
      </c>
      <c r="J54" s="127">
        <v>4200</v>
      </c>
      <c r="K54" s="126">
        <v>350</v>
      </c>
      <c r="L54" s="127"/>
      <c r="M54" s="127">
        <f t="shared" si="1"/>
        <v>0</v>
      </c>
      <c r="N54" s="128"/>
      <c r="O54" s="122" t="s">
        <v>29</v>
      </c>
    </row>
    <row r="55" s="105" customFormat="1" ht="18" customHeight="1" spans="1:15">
      <c r="A55" s="122">
        <v>49</v>
      </c>
      <c r="B55" s="123"/>
      <c r="C55" s="123" t="s">
        <v>98</v>
      </c>
      <c r="D55" s="124"/>
      <c r="E55" s="124"/>
      <c r="F55" s="123" t="s">
        <v>26</v>
      </c>
      <c r="G55" s="122">
        <v>1</v>
      </c>
      <c r="H55" s="124" t="s">
        <v>96</v>
      </c>
      <c r="I55" s="124" t="s">
        <v>28</v>
      </c>
      <c r="J55" s="127">
        <v>3600</v>
      </c>
      <c r="K55" s="126">
        <v>300</v>
      </c>
      <c r="L55" s="127"/>
      <c r="M55" s="127">
        <f t="shared" si="1"/>
        <v>0</v>
      </c>
      <c r="N55" s="128"/>
      <c r="O55" s="122" t="s">
        <v>29</v>
      </c>
    </row>
    <row r="56" s="105" customFormat="1" ht="18" customHeight="1" spans="1:15">
      <c r="A56" s="122">
        <v>50</v>
      </c>
      <c r="B56" s="123"/>
      <c r="C56" s="123" t="s">
        <v>99</v>
      </c>
      <c r="D56" s="124"/>
      <c r="E56" s="124"/>
      <c r="F56" s="123" t="s">
        <v>26</v>
      </c>
      <c r="G56" s="122">
        <v>1</v>
      </c>
      <c r="H56" s="124" t="s">
        <v>100</v>
      </c>
      <c r="I56" s="124" t="s">
        <v>28</v>
      </c>
      <c r="J56" s="127">
        <v>49841</v>
      </c>
      <c r="K56" s="126">
        <v>0</v>
      </c>
      <c r="L56" s="127"/>
      <c r="M56" s="127">
        <f t="shared" si="1"/>
        <v>0</v>
      </c>
      <c r="N56" s="128"/>
      <c r="O56" s="122" t="s">
        <v>29</v>
      </c>
    </row>
    <row r="57" s="105" customFormat="1" ht="18" customHeight="1" spans="1:15">
      <c r="A57" s="122">
        <v>51</v>
      </c>
      <c r="B57" s="123"/>
      <c r="C57" s="123" t="s">
        <v>101</v>
      </c>
      <c r="D57" s="124" t="s">
        <v>102</v>
      </c>
      <c r="E57" s="124"/>
      <c r="F57" s="123" t="s">
        <v>26</v>
      </c>
      <c r="G57" s="122">
        <v>1</v>
      </c>
      <c r="H57" s="124" t="s">
        <v>103</v>
      </c>
      <c r="I57" s="124" t="s">
        <v>28</v>
      </c>
      <c r="J57" s="127">
        <v>1280</v>
      </c>
      <c r="K57" s="126">
        <v>575.78</v>
      </c>
      <c r="L57" s="127"/>
      <c r="M57" s="127">
        <f t="shared" si="1"/>
        <v>0</v>
      </c>
      <c r="N57" s="128"/>
      <c r="O57" s="122" t="s">
        <v>29</v>
      </c>
    </row>
    <row r="58" s="105" customFormat="1" ht="18" customHeight="1" spans="1:15">
      <c r="A58" s="122">
        <v>52</v>
      </c>
      <c r="B58" s="123"/>
      <c r="C58" s="123" t="s">
        <v>104</v>
      </c>
      <c r="D58" s="124"/>
      <c r="E58" s="124"/>
      <c r="F58" s="123" t="s">
        <v>26</v>
      </c>
      <c r="G58" s="122">
        <v>1</v>
      </c>
      <c r="H58" s="124" t="s">
        <v>105</v>
      </c>
      <c r="I58" s="124" t="s">
        <v>28</v>
      </c>
      <c r="J58" s="127">
        <v>5860</v>
      </c>
      <c r="K58" s="126">
        <v>0</v>
      </c>
      <c r="L58" s="127"/>
      <c r="M58" s="127">
        <f t="shared" si="1"/>
        <v>0</v>
      </c>
      <c r="N58" s="128"/>
      <c r="O58" s="122" t="s">
        <v>29</v>
      </c>
    </row>
    <row r="59" s="105" customFormat="1" ht="18" customHeight="1" spans="1:15">
      <c r="A59" s="122">
        <v>53</v>
      </c>
      <c r="B59" s="123"/>
      <c r="C59" s="123" t="s">
        <v>106</v>
      </c>
      <c r="D59" s="124"/>
      <c r="E59" s="124"/>
      <c r="F59" s="123" t="s">
        <v>26</v>
      </c>
      <c r="G59" s="122">
        <v>4</v>
      </c>
      <c r="H59" s="124" t="s">
        <v>107</v>
      </c>
      <c r="I59" s="124" t="s">
        <v>28</v>
      </c>
      <c r="J59" s="127">
        <v>30600</v>
      </c>
      <c r="K59" s="126">
        <v>0</v>
      </c>
      <c r="L59" s="127"/>
      <c r="M59" s="127">
        <f t="shared" si="1"/>
        <v>0</v>
      </c>
      <c r="N59" s="128"/>
      <c r="O59" s="122" t="s">
        <v>29</v>
      </c>
    </row>
    <row r="60" s="105" customFormat="1" ht="18" customHeight="1" spans="1:15">
      <c r="A60" s="122">
        <v>54</v>
      </c>
      <c r="B60" s="123"/>
      <c r="C60" s="123" t="s">
        <v>108</v>
      </c>
      <c r="D60" s="124"/>
      <c r="E60" s="124"/>
      <c r="F60" s="123" t="s">
        <v>26</v>
      </c>
      <c r="G60" s="122">
        <v>6</v>
      </c>
      <c r="H60" s="124" t="s">
        <v>109</v>
      </c>
      <c r="I60" s="124" t="s">
        <v>28</v>
      </c>
      <c r="J60" s="127">
        <v>20700</v>
      </c>
      <c r="K60" s="126">
        <v>0</v>
      </c>
      <c r="L60" s="127"/>
      <c r="M60" s="127">
        <f t="shared" si="1"/>
        <v>0</v>
      </c>
      <c r="N60" s="128"/>
      <c r="O60" s="122" t="s">
        <v>29</v>
      </c>
    </row>
    <row r="61" s="105" customFormat="1" ht="18" customHeight="1" spans="1:15">
      <c r="A61" s="122">
        <v>55</v>
      </c>
      <c r="B61" s="123"/>
      <c r="C61" s="123" t="s">
        <v>110</v>
      </c>
      <c r="D61" s="124"/>
      <c r="E61" s="124"/>
      <c r="F61" s="123" t="s">
        <v>111</v>
      </c>
      <c r="G61" s="122">
        <v>7</v>
      </c>
      <c r="H61" s="124" t="s">
        <v>109</v>
      </c>
      <c r="I61" s="124" t="s">
        <v>28</v>
      </c>
      <c r="J61" s="127">
        <v>28000</v>
      </c>
      <c r="K61" s="126">
        <v>0</v>
      </c>
      <c r="L61" s="127"/>
      <c r="M61" s="127">
        <f t="shared" si="1"/>
        <v>0</v>
      </c>
      <c r="N61" s="128"/>
      <c r="O61" s="122" t="s">
        <v>29</v>
      </c>
    </row>
    <row r="62" s="105" customFormat="1" ht="18" customHeight="1" spans="1:15">
      <c r="A62" s="122">
        <v>56</v>
      </c>
      <c r="B62" s="123"/>
      <c r="C62" s="123" t="s">
        <v>112</v>
      </c>
      <c r="D62" s="124"/>
      <c r="E62" s="124"/>
      <c r="F62" s="123" t="s">
        <v>111</v>
      </c>
      <c r="G62" s="122">
        <v>100</v>
      </c>
      <c r="H62" s="124" t="s">
        <v>113</v>
      </c>
      <c r="I62" s="124" t="s">
        <v>28</v>
      </c>
      <c r="J62" s="127">
        <v>18000</v>
      </c>
      <c r="K62" s="126">
        <v>10200</v>
      </c>
      <c r="L62" s="127"/>
      <c r="M62" s="127">
        <f t="shared" si="1"/>
        <v>0</v>
      </c>
      <c r="N62" s="128"/>
      <c r="O62" s="122" t="s">
        <v>29</v>
      </c>
    </row>
    <row r="63" s="105" customFormat="1" ht="18" customHeight="1" spans="1:15">
      <c r="A63" s="122">
        <v>57</v>
      </c>
      <c r="B63" s="123"/>
      <c r="C63" s="123" t="s">
        <v>114</v>
      </c>
      <c r="D63" s="124"/>
      <c r="E63" s="124"/>
      <c r="F63" s="123" t="s">
        <v>111</v>
      </c>
      <c r="G63" s="122">
        <v>12</v>
      </c>
      <c r="H63" s="124" t="s">
        <v>113</v>
      </c>
      <c r="I63" s="124" t="s">
        <v>28</v>
      </c>
      <c r="J63" s="127">
        <v>15000</v>
      </c>
      <c r="K63" s="126">
        <v>8500.26</v>
      </c>
      <c r="L63" s="127"/>
      <c r="M63" s="127">
        <f t="shared" si="1"/>
        <v>0</v>
      </c>
      <c r="N63" s="128"/>
      <c r="O63" s="122" t="s">
        <v>29</v>
      </c>
    </row>
    <row r="64" s="105" customFormat="1" ht="18" customHeight="1" spans="1:15">
      <c r="A64" s="122">
        <v>58</v>
      </c>
      <c r="B64" s="123"/>
      <c r="C64" s="123" t="s">
        <v>115</v>
      </c>
      <c r="D64" s="124"/>
      <c r="E64" s="124"/>
      <c r="F64" s="123" t="s">
        <v>111</v>
      </c>
      <c r="G64" s="122">
        <v>8</v>
      </c>
      <c r="H64" s="124" t="s">
        <v>113</v>
      </c>
      <c r="I64" s="124" t="s">
        <v>28</v>
      </c>
      <c r="J64" s="127">
        <v>11600</v>
      </c>
      <c r="K64" s="126">
        <v>6573.15</v>
      </c>
      <c r="L64" s="127"/>
      <c r="M64" s="127">
        <f t="shared" si="1"/>
        <v>0</v>
      </c>
      <c r="N64" s="128"/>
      <c r="O64" s="122" t="s">
        <v>29</v>
      </c>
    </row>
    <row r="65" s="105" customFormat="1" ht="18" customHeight="1" spans="1:15">
      <c r="A65" s="122">
        <v>59</v>
      </c>
      <c r="B65" s="123"/>
      <c r="C65" s="123" t="s">
        <v>116</v>
      </c>
      <c r="D65" s="124"/>
      <c r="E65" s="124"/>
      <c r="F65" s="123" t="s">
        <v>111</v>
      </c>
      <c r="G65" s="122">
        <v>1</v>
      </c>
      <c r="H65" s="124" t="s">
        <v>117</v>
      </c>
      <c r="I65" s="124" t="s">
        <v>28</v>
      </c>
      <c r="J65" s="127">
        <v>36000</v>
      </c>
      <c r="K65" s="126">
        <v>0</v>
      </c>
      <c r="L65" s="127"/>
      <c r="M65" s="127">
        <f t="shared" si="1"/>
        <v>0</v>
      </c>
      <c r="N65" s="128"/>
      <c r="O65" s="122" t="s">
        <v>29</v>
      </c>
    </row>
    <row r="66" s="105" customFormat="1" ht="18" customHeight="1" spans="1:15">
      <c r="A66" s="122">
        <v>60</v>
      </c>
      <c r="B66" s="123"/>
      <c r="C66" s="123" t="s">
        <v>118</v>
      </c>
      <c r="D66" s="124"/>
      <c r="E66" s="124"/>
      <c r="F66" s="123" t="s">
        <v>26</v>
      </c>
      <c r="G66" s="122">
        <v>1</v>
      </c>
      <c r="H66" s="124" t="s">
        <v>119</v>
      </c>
      <c r="I66" s="124" t="s">
        <v>28</v>
      </c>
      <c r="J66" s="127">
        <v>6700</v>
      </c>
      <c r="K66" s="126">
        <v>0</v>
      </c>
      <c r="L66" s="127"/>
      <c r="M66" s="127">
        <f t="shared" si="1"/>
        <v>0</v>
      </c>
      <c r="N66" s="128"/>
      <c r="O66" s="122" t="s">
        <v>29</v>
      </c>
    </row>
    <row r="67" s="105" customFormat="1" ht="18" customHeight="1" spans="1:15">
      <c r="A67" s="122">
        <v>61</v>
      </c>
      <c r="B67" s="123"/>
      <c r="C67" s="123" t="s">
        <v>120</v>
      </c>
      <c r="D67" s="124"/>
      <c r="E67" s="124"/>
      <c r="F67" s="123" t="s">
        <v>26</v>
      </c>
      <c r="G67" s="122">
        <v>1</v>
      </c>
      <c r="H67" s="124" t="s">
        <v>119</v>
      </c>
      <c r="I67" s="124" t="s">
        <v>28</v>
      </c>
      <c r="J67" s="127">
        <v>7200</v>
      </c>
      <c r="K67" s="126">
        <v>0</v>
      </c>
      <c r="L67" s="127"/>
      <c r="M67" s="127">
        <f t="shared" si="1"/>
        <v>0</v>
      </c>
      <c r="N67" s="128"/>
      <c r="O67" s="122" t="s">
        <v>29</v>
      </c>
    </row>
    <row r="68" s="105" customFormat="1" ht="18" customHeight="1" spans="1:15">
      <c r="A68" s="122">
        <v>62</v>
      </c>
      <c r="B68" s="123"/>
      <c r="C68" s="123" t="s">
        <v>108</v>
      </c>
      <c r="D68" s="124"/>
      <c r="E68" s="124"/>
      <c r="F68" s="123" t="s">
        <v>26</v>
      </c>
      <c r="G68" s="122">
        <v>4</v>
      </c>
      <c r="H68" s="124" t="s">
        <v>119</v>
      </c>
      <c r="I68" s="124" t="s">
        <v>28</v>
      </c>
      <c r="J68" s="127">
        <v>13000</v>
      </c>
      <c r="K68" s="126">
        <v>0</v>
      </c>
      <c r="L68" s="127"/>
      <c r="M68" s="127">
        <f t="shared" si="1"/>
        <v>0</v>
      </c>
      <c r="N68" s="128"/>
      <c r="O68" s="122" t="s">
        <v>29</v>
      </c>
    </row>
    <row r="69" s="105" customFormat="1" ht="18" customHeight="1" spans="1:15">
      <c r="A69" s="122">
        <v>63</v>
      </c>
      <c r="B69" s="123"/>
      <c r="C69" s="123" t="s">
        <v>121</v>
      </c>
      <c r="D69" s="124"/>
      <c r="E69" s="124"/>
      <c r="F69" s="123" t="s">
        <v>111</v>
      </c>
      <c r="G69" s="122">
        <v>1</v>
      </c>
      <c r="H69" s="124" t="s">
        <v>119</v>
      </c>
      <c r="I69" s="124" t="s">
        <v>28</v>
      </c>
      <c r="J69" s="127">
        <v>6500</v>
      </c>
      <c r="K69" s="126">
        <v>0</v>
      </c>
      <c r="L69" s="127"/>
      <c r="M69" s="127">
        <f t="shared" si="1"/>
        <v>0</v>
      </c>
      <c r="N69" s="128"/>
      <c r="O69" s="122" t="s">
        <v>29</v>
      </c>
    </row>
    <row r="70" s="105" customFormat="1" ht="18" customHeight="1" spans="1:15">
      <c r="A70" s="122">
        <v>64</v>
      </c>
      <c r="B70" s="123"/>
      <c r="C70" s="123" t="s">
        <v>122</v>
      </c>
      <c r="D70" s="124"/>
      <c r="E70" s="124"/>
      <c r="F70" s="123" t="s">
        <v>111</v>
      </c>
      <c r="G70" s="122">
        <v>105</v>
      </c>
      <c r="H70" s="124" t="s">
        <v>123</v>
      </c>
      <c r="I70" s="124" t="s">
        <v>28</v>
      </c>
      <c r="J70" s="127">
        <v>18900</v>
      </c>
      <c r="K70" s="126">
        <v>0</v>
      </c>
      <c r="L70" s="127"/>
      <c r="M70" s="127">
        <f t="shared" si="1"/>
        <v>0</v>
      </c>
      <c r="N70" s="128"/>
      <c r="O70" s="122" t="s">
        <v>29</v>
      </c>
    </row>
    <row r="71" s="105" customFormat="1" ht="18" customHeight="1" spans="1:15">
      <c r="A71" s="122">
        <v>65</v>
      </c>
      <c r="B71" s="123"/>
      <c r="C71" s="123" t="s">
        <v>98</v>
      </c>
      <c r="D71" s="124"/>
      <c r="E71" s="124"/>
      <c r="F71" s="123" t="s">
        <v>26</v>
      </c>
      <c r="G71" s="122">
        <v>1</v>
      </c>
      <c r="H71" s="124" t="s">
        <v>124</v>
      </c>
      <c r="I71" s="124" t="s">
        <v>28</v>
      </c>
      <c r="J71" s="127">
        <v>2850</v>
      </c>
      <c r="K71" s="126">
        <v>0</v>
      </c>
      <c r="L71" s="127"/>
      <c r="M71" s="127">
        <f t="shared" si="1"/>
        <v>0</v>
      </c>
      <c r="N71" s="128"/>
      <c r="O71" s="122" t="s">
        <v>29</v>
      </c>
    </row>
    <row r="72" s="105" customFormat="1" ht="18" customHeight="1" spans="1:15">
      <c r="A72" s="122">
        <v>66</v>
      </c>
      <c r="B72" s="123"/>
      <c r="C72" s="123" t="s">
        <v>125</v>
      </c>
      <c r="D72" s="124"/>
      <c r="E72" s="124"/>
      <c r="F72" s="123" t="s">
        <v>111</v>
      </c>
      <c r="G72" s="122">
        <v>12</v>
      </c>
      <c r="H72" s="124" t="s">
        <v>126</v>
      </c>
      <c r="I72" s="124" t="s">
        <v>28</v>
      </c>
      <c r="J72" s="127">
        <v>1966</v>
      </c>
      <c r="K72" s="126">
        <v>328</v>
      </c>
      <c r="L72" s="127"/>
      <c r="M72" s="127">
        <f t="shared" ref="M72:M135" si="2">ROUND(L72*G72,0)</f>
        <v>0</v>
      </c>
      <c r="N72" s="128"/>
      <c r="O72" s="122" t="s">
        <v>29</v>
      </c>
    </row>
    <row r="73" s="105" customFormat="1" ht="18" customHeight="1" spans="1:15">
      <c r="A73" s="122">
        <v>67</v>
      </c>
      <c r="B73" s="123"/>
      <c r="C73" s="123" t="s">
        <v>127</v>
      </c>
      <c r="D73" s="124"/>
      <c r="E73" s="124"/>
      <c r="F73" s="123" t="s">
        <v>111</v>
      </c>
      <c r="G73" s="122">
        <v>1</v>
      </c>
      <c r="H73" s="124" t="s">
        <v>126</v>
      </c>
      <c r="I73" s="124" t="s">
        <v>28</v>
      </c>
      <c r="J73" s="127">
        <v>2600</v>
      </c>
      <c r="K73" s="126">
        <v>0</v>
      </c>
      <c r="L73" s="127"/>
      <c r="M73" s="127">
        <f t="shared" si="2"/>
        <v>0</v>
      </c>
      <c r="N73" s="128"/>
      <c r="O73" s="122" t="s">
        <v>29</v>
      </c>
    </row>
    <row r="74" s="105" customFormat="1" ht="18" customHeight="1" spans="1:15">
      <c r="A74" s="122">
        <v>68</v>
      </c>
      <c r="B74" s="123"/>
      <c r="C74" s="123" t="s">
        <v>128</v>
      </c>
      <c r="D74" s="124"/>
      <c r="E74" s="124"/>
      <c r="F74" s="123" t="s">
        <v>111</v>
      </c>
      <c r="G74" s="122">
        <v>1</v>
      </c>
      <c r="H74" s="124" t="s">
        <v>129</v>
      </c>
      <c r="I74" s="124" t="s">
        <v>28</v>
      </c>
      <c r="J74" s="127">
        <v>4952</v>
      </c>
      <c r="K74" s="126">
        <v>0</v>
      </c>
      <c r="L74" s="127"/>
      <c r="M74" s="127">
        <f t="shared" si="2"/>
        <v>0</v>
      </c>
      <c r="N74" s="128"/>
      <c r="O74" s="122" t="s">
        <v>29</v>
      </c>
    </row>
    <row r="75" s="105" customFormat="1" ht="18" customHeight="1" spans="1:15">
      <c r="A75" s="122">
        <v>69</v>
      </c>
      <c r="B75" s="123"/>
      <c r="C75" s="123" t="s">
        <v>130</v>
      </c>
      <c r="D75" s="124"/>
      <c r="E75" s="124"/>
      <c r="F75" s="123" t="s">
        <v>111</v>
      </c>
      <c r="G75" s="122">
        <v>1</v>
      </c>
      <c r="H75" s="124" t="s">
        <v>129</v>
      </c>
      <c r="I75" s="124" t="s">
        <v>28</v>
      </c>
      <c r="J75" s="127">
        <v>2760</v>
      </c>
      <c r="K75" s="126">
        <v>0</v>
      </c>
      <c r="L75" s="127"/>
      <c r="M75" s="127">
        <f t="shared" si="2"/>
        <v>0</v>
      </c>
      <c r="N75" s="128"/>
      <c r="O75" s="122" t="s">
        <v>29</v>
      </c>
    </row>
    <row r="76" s="105" customFormat="1" ht="18" customHeight="1" spans="1:15">
      <c r="A76" s="122">
        <v>70</v>
      </c>
      <c r="B76" s="123"/>
      <c r="C76" s="123" t="s">
        <v>131</v>
      </c>
      <c r="D76" s="124"/>
      <c r="E76" s="124"/>
      <c r="F76" s="123" t="s">
        <v>111</v>
      </c>
      <c r="G76" s="122">
        <v>6</v>
      </c>
      <c r="H76" s="124" t="s">
        <v>132</v>
      </c>
      <c r="I76" s="124" t="s">
        <v>28</v>
      </c>
      <c r="J76" s="127">
        <v>21840</v>
      </c>
      <c r="K76" s="126">
        <v>0</v>
      </c>
      <c r="L76" s="127"/>
      <c r="M76" s="127">
        <f t="shared" si="2"/>
        <v>0</v>
      </c>
      <c r="N76" s="128"/>
      <c r="O76" s="122" t="s">
        <v>29</v>
      </c>
    </row>
    <row r="77" s="105" customFormat="1" ht="18" customHeight="1" spans="1:15">
      <c r="A77" s="122">
        <v>71</v>
      </c>
      <c r="B77" s="123"/>
      <c r="C77" s="123" t="s">
        <v>133</v>
      </c>
      <c r="D77" s="124"/>
      <c r="E77" s="124"/>
      <c r="F77" s="123" t="s">
        <v>111</v>
      </c>
      <c r="G77" s="122">
        <v>1</v>
      </c>
      <c r="H77" s="130">
        <v>37012</v>
      </c>
      <c r="I77" s="124" t="s">
        <v>28</v>
      </c>
      <c r="J77" s="127">
        <v>2600</v>
      </c>
      <c r="K77" s="126">
        <v>0</v>
      </c>
      <c r="L77" s="127"/>
      <c r="M77" s="127">
        <f t="shared" si="2"/>
        <v>0</v>
      </c>
      <c r="N77" s="128"/>
      <c r="O77" s="122" t="s">
        <v>29</v>
      </c>
    </row>
    <row r="78" s="105" customFormat="1" ht="18" customHeight="1" spans="1:15">
      <c r="A78" s="122">
        <v>72</v>
      </c>
      <c r="B78" s="123"/>
      <c r="C78" s="123" t="s">
        <v>134</v>
      </c>
      <c r="D78" s="124"/>
      <c r="E78" s="124"/>
      <c r="F78" s="123" t="s">
        <v>111</v>
      </c>
      <c r="G78" s="122">
        <v>7</v>
      </c>
      <c r="H78" s="130">
        <v>43106</v>
      </c>
      <c r="I78" s="124" t="s">
        <v>28</v>
      </c>
      <c r="J78" s="127">
        <v>47950</v>
      </c>
      <c r="K78" s="126">
        <v>0</v>
      </c>
      <c r="L78" s="127"/>
      <c r="M78" s="127">
        <f t="shared" si="2"/>
        <v>0</v>
      </c>
      <c r="N78" s="128"/>
      <c r="O78" s="122" t="s">
        <v>29</v>
      </c>
    </row>
    <row r="79" s="105" customFormat="1" ht="18" customHeight="1" spans="1:15">
      <c r="A79" s="122">
        <v>73</v>
      </c>
      <c r="B79" s="123"/>
      <c r="C79" s="123" t="s">
        <v>135</v>
      </c>
      <c r="D79" s="124" t="s">
        <v>136</v>
      </c>
      <c r="E79" s="124"/>
      <c r="F79" s="123" t="s">
        <v>111</v>
      </c>
      <c r="G79" s="122">
        <v>60</v>
      </c>
      <c r="H79" s="130">
        <v>43110</v>
      </c>
      <c r="I79" s="124" t="s">
        <v>28</v>
      </c>
      <c r="J79" s="127">
        <v>69600</v>
      </c>
      <c r="K79" s="126">
        <v>0</v>
      </c>
      <c r="L79" s="127"/>
      <c r="M79" s="127">
        <f t="shared" si="2"/>
        <v>0</v>
      </c>
      <c r="N79" s="128"/>
      <c r="O79" s="122" t="s">
        <v>29</v>
      </c>
    </row>
    <row r="80" s="105" customFormat="1" ht="18" customHeight="1" spans="1:15">
      <c r="A80" s="122">
        <v>74</v>
      </c>
      <c r="B80" s="123"/>
      <c r="C80" s="123" t="s">
        <v>137</v>
      </c>
      <c r="D80" s="124"/>
      <c r="E80" s="124"/>
      <c r="F80" s="123" t="s">
        <v>111</v>
      </c>
      <c r="G80" s="122">
        <v>80</v>
      </c>
      <c r="H80" s="130">
        <v>40573</v>
      </c>
      <c r="I80" s="124" t="s">
        <v>28</v>
      </c>
      <c r="J80" s="127">
        <v>32000</v>
      </c>
      <c r="K80" s="126">
        <v>0</v>
      </c>
      <c r="L80" s="127"/>
      <c r="M80" s="127">
        <f t="shared" si="2"/>
        <v>0</v>
      </c>
      <c r="N80" s="128"/>
      <c r="O80" s="122" t="s">
        <v>29</v>
      </c>
    </row>
    <row r="81" s="105" customFormat="1" ht="18" customHeight="1" spans="1:15">
      <c r="A81" s="131" t="s">
        <v>138</v>
      </c>
      <c r="B81" s="131" t="s">
        <v>28</v>
      </c>
      <c r="C81" s="132" t="s">
        <v>28</v>
      </c>
      <c r="D81" s="124" t="s">
        <v>28</v>
      </c>
      <c r="E81" s="124" t="s">
        <v>28</v>
      </c>
      <c r="F81" s="133"/>
      <c r="G81" s="122">
        <f>SUM(G7:G80)</f>
        <v>970</v>
      </c>
      <c r="H81" s="124" t="s">
        <v>28</v>
      </c>
      <c r="I81" s="124" t="s">
        <v>28</v>
      </c>
      <c r="J81" s="134">
        <f>SUM(J7:J80)</f>
        <v>1854799.5</v>
      </c>
      <c r="K81" s="126">
        <f>SUM(K7:K80)</f>
        <v>29377.19</v>
      </c>
      <c r="L81" s="134" t="s">
        <v>28</v>
      </c>
      <c r="M81" s="134">
        <f>SUM(M7:M80)</f>
        <v>0</v>
      </c>
      <c r="N81" s="128">
        <f>IF(K81=0,"",(M81/K81-1)*100)</f>
        <v>-100</v>
      </c>
      <c r="O81" s="135"/>
    </row>
    <row r="82" s="106" customFormat="1" ht="15" customHeight="1" spans="1:15">
      <c r="A82" s="136" t="s">
        <v>139</v>
      </c>
      <c r="B82" s="136"/>
      <c r="C82" s="136"/>
      <c r="D82" s="136"/>
      <c r="E82" s="136"/>
      <c r="F82" s="136"/>
      <c r="G82" s="136"/>
      <c r="H82" s="136"/>
      <c r="I82" s="136"/>
      <c r="J82" s="136"/>
      <c r="K82" s="136"/>
      <c r="L82" s="136" t="s">
        <v>140</v>
      </c>
      <c r="M82" s="136"/>
      <c r="N82" s="136"/>
      <c r="O82" s="136"/>
    </row>
    <row r="83" s="106" customFormat="1" ht="15" customHeight="1" spans="1:15">
      <c r="A83" s="137" t="s">
        <v>141</v>
      </c>
    </row>
    <row r="84" s="106" customFormat="1" ht="15" customHeight="1" spans="1:15">
      <c r="C84" s="138"/>
    </row>
    <row r="85" s="106" customFormat="1" ht="15" customHeight="1" spans="1:15">
      <c r="C85" s="138"/>
    </row>
    <row r="86" s="106" customFormat="1" ht="15" customHeight="1" spans="1:15">
      <c r="C86" s="138"/>
    </row>
    <row r="87" s="106" customFormat="1" ht="15" customHeight="1" spans="1:15">
      <c r="B87" s="106" t="e">
        <f>'设备 '!F16+#REF!</f>
        <v>#REF!</v>
      </c>
      <c r="C87" s="138"/>
    </row>
    <row r="88" s="106" customFormat="1" ht="15" customHeight="1" spans="1:15">
      <c r="C88" s="138"/>
    </row>
    <row r="89" s="106" customFormat="1" ht="15" customHeight="1" spans="1:15">
      <c r="C89" s="138"/>
    </row>
    <row r="90" s="106" customFormat="1" ht="15" customHeight="1" spans="1:15">
      <c r="C90" s="138"/>
    </row>
    <row r="91" s="103" customFormat="1" ht="18" customHeight="1" spans="1:15">
      <c r="C91" s="111"/>
      <c r="H91" s="139"/>
      <c r="I91" s="139"/>
      <c r="J91" s="105"/>
      <c r="K91" s="105"/>
      <c r="L91" s="105"/>
      <c r="M91" s="105"/>
      <c r="O91" s="105"/>
    </row>
    <row r="92" s="103" customFormat="1" ht="13.6" spans="1:15">
      <c r="C92" s="111"/>
      <c r="D92" s="111"/>
      <c r="E92" s="111"/>
      <c r="H92" s="139"/>
      <c r="I92" s="139"/>
      <c r="J92" s="105"/>
      <c r="K92" s="105"/>
      <c r="L92" s="105"/>
      <c r="M92" s="105"/>
      <c r="O92" s="105"/>
    </row>
    <row r="93" s="103" customFormat="1" ht="13.6" spans="1:15">
      <c r="C93" s="111"/>
      <c r="H93" s="139"/>
      <c r="I93" s="139"/>
      <c r="J93" s="105"/>
      <c r="K93" s="105"/>
      <c r="L93" s="105"/>
      <c r="M93" s="105"/>
      <c r="O93" s="105"/>
    </row>
    <row r="94" s="103" customFormat="1" ht="13.6" spans="1:15">
      <c r="C94" s="111"/>
      <c r="H94" s="139"/>
      <c r="I94" s="139"/>
      <c r="J94" s="105"/>
      <c r="K94" s="105"/>
      <c r="L94" s="105"/>
      <c r="M94" s="105"/>
      <c r="O94" s="105"/>
    </row>
    <row r="95" s="103" customFormat="1" ht="13.6" spans="1:15">
      <c r="C95" s="111"/>
      <c r="H95" s="139"/>
      <c r="I95" s="139"/>
      <c r="J95" s="105"/>
      <c r="K95" s="105"/>
      <c r="L95" s="105"/>
      <c r="M95" s="105"/>
      <c r="O95" s="105"/>
    </row>
    <row r="96" s="103" customFormat="1" ht="13.6" spans="1:15">
      <c r="C96" s="111"/>
      <c r="H96" s="139"/>
      <c r="I96" s="139"/>
      <c r="J96" s="105"/>
      <c r="K96" s="105"/>
      <c r="L96" s="105"/>
      <c r="M96" s="105"/>
      <c r="O96" s="105"/>
    </row>
    <row r="97" s="103" customFormat="1" ht="13.6" spans="3:15">
      <c r="C97" s="111"/>
      <c r="H97" s="139"/>
      <c r="I97" s="139"/>
      <c r="J97" s="105"/>
      <c r="K97" s="105"/>
      <c r="L97" s="105"/>
      <c r="M97" s="105"/>
      <c r="O97" s="105"/>
    </row>
    <row r="98" s="103" customFormat="1" ht="13.6" spans="3:15">
      <c r="C98" s="111"/>
      <c r="H98" s="139"/>
      <c r="I98" s="139"/>
      <c r="M98" s="105"/>
      <c r="O98" s="105"/>
    </row>
    <row r="99" s="103" customFormat="1" ht="13.6" spans="3:15">
      <c r="C99" s="111"/>
      <c r="M99" s="105"/>
      <c r="O99" s="105"/>
    </row>
    <row r="100" s="103" customFormat="1" ht="13.6" spans="3:15">
      <c r="C100" s="111"/>
      <c r="M100" s="105"/>
      <c r="O100" s="105"/>
    </row>
    <row r="101" s="103" customFormat="1" ht="13.6" spans="3:15">
      <c r="C101" s="111"/>
      <c r="M101" s="105"/>
      <c r="O101" s="105"/>
    </row>
    <row r="102" s="103" customFormat="1" ht="13.6" spans="3:15">
      <c r="C102" s="111"/>
      <c r="M102" s="105"/>
      <c r="O102" s="105"/>
    </row>
    <row r="103" s="103" customFormat="1" ht="13.6" spans="3:15">
      <c r="C103" s="111"/>
      <c r="M103" s="105"/>
      <c r="O103" s="105"/>
    </row>
    <row r="104" s="103" customFormat="1" ht="13.6" spans="3:15">
      <c r="C104" s="111"/>
      <c r="M104" s="105"/>
      <c r="O104" s="105"/>
    </row>
    <row r="105" s="103" customFormat="1" ht="13.6" spans="3:15">
      <c r="C105" s="111"/>
      <c r="M105" s="105"/>
      <c r="O105" s="105"/>
    </row>
    <row r="106" s="103" customFormat="1" ht="13.6" spans="3:15">
      <c r="C106" s="111"/>
      <c r="M106" s="105"/>
      <c r="O106" s="105"/>
    </row>
    <row r="107" s="103" customFormat="1" ht="13.6" spans="3:15">
      <c r="C107" s="111"/>
      <c r="M107" s="105"/>
      <c r="O107" s="105"/>
    </row>
    <row r="108" s="103" customFormat="1" ht="13.6" spans="3:15">
      <c r="C108" s="111"/>
      <c r="M108" s="105"/>
      <c r="O108" s="105"/>
    </row>
    <row r="109" spans="3:15">
      <c r="M109" s="140"/>
      <c r="O109" s="140"/>
    </row>
    <row r="110" spans="3:15">
      <c r="O110" s="140"/>
    </row>
    <row r="111" spans="3:15">
      <c r="O111" s="140"/>
    </row>
    <row r="112" spans="3:15">
      <c r="O112" s="140"/>
    </row>
    <row r="113" spans="15:15">
      <c r="O113" s="140"/>
    </row>
    <row r="114" spans="15:15">
      <c r="O114" s="140"/>
    </row>
    <row r="115" spans="15:15">
      <c r="O115" s="140"/>
    </row>
    <row r="116" spans="15:15">
      <c r="O116" s="140"/>
    </row>
    <row r="117" spans="15:15">
      <c r="O117" s="140"/>
    </row>
    <row r="118" spans="15:15">
      <c r="O118" s="140"/>
    </row>
    <row r="119" spans="15:15">
      <c r="O119" s="140"/>
    </row>
  </sheetData>
  <mergeCells count="11">
    <mergeCell ref="A1:O1"/>
    <mergeCell ref="A3:O3"/>
    <mergeCell ref="J5:K5"/>
    <mergeCell ref="L5:M5"/>
    <mergeCell ref="A5:A6"/>
    <mergeCell ref="B5:B6"/>
    <mergeCell ref="C5:C6"/>
    <mergeCell ref="D5:D6"/>
    <mergeCell ref="E5:E6"/>
    <mergeCell ref="N5:N6"/>
    <mergeCell ref="O5:O6"/>
  </mergeCells>
  <pageMargins left="0.75" right="0.75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2"/>
  <sheetViews>
    <sheetView workbookViewId="0">
      <pane ySplit="6" topLeftCell="A7" activePane="bottomLeft" state="frozen"/>
      <selection/>
      <selection pane="bottomLeft" activeCell="C20" sqref="C20"/>
    </sheetView>
  </sheetViews>
  <sheetFormatPr defaultColWidth="8.77884615384615" defaultRowHeight="12"/>
  <cols>
    <col min="1" max="1" width="6.59615384615385" style="44" customWidth="1"/>
    <col min="2" max="2" width="28.2788461538462" style="8" customWidth="1"/>
    <col min="3" max="3" width="14.4038461538462" style="44" customWidth="1"/>
    <col min="4" max="4" width="12.2884615384615" style="44" customWidth="1"/>
    <col min="5" max="5" width="13.8173076923077" style="44" customWidth="1"/>
    <col min="6" max="6" width="6.77884615384615" style="44" customWidth="1"/>
    <col min="7" max="7" width="13.6730769230769" style="44" customWidth="1"/>
    <col min="8" max="8" width="12.75" style="44" customWidth="1"/>
    <col min="9" max="9" width="9.75961538461538" style="44" customWidth="1"/>
    <col min="10" max="10" width="8" style="44" customWidth="1"/>
    <col min="11" max="11" width="13.9423076923077" style="44" customWidth="1"/>
    <col min="12" max="12" width="14.4807692307692" style="44" customWidth="1"/>
    <col min="13" max="13" width="10.8365384615385" style="44" customWidth="1"/>
    <col min="14" max="14" width="9" style="44" customWidth="1"/>
    <col min="15" max="15" width="11.875" style="44" customWidth="1"/>
    <col min="16" max="16" width="6.33653846153846" style="44" customWidth="1"/>
    <col min="17" max="16384" width="8.77884615384615" style="44"/>
  </cols>
  <sheetData>
    <row r="1" s="39" customFormat="1" ht="28.8" spans="1:15">
      <c r="A1" s="70" t="s">
        <v>142</v>
      </c>
      <c r="B1" s="71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9"/>
    </row>
    <row r="2" s="40" customFormat="1" ht="13.6" spans="1:15">
      <c r="B2" s="10"/>
      <c r="M2" s="11"/>
      <c r="N2" s="11"/>
    </row>
    <row r="3" s="40" customFormat="1" ht="23.2" spans="1:15">
      <c r="A3" s="72" t="s">
        <v>143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16"/>
    </row>
    <row r="4" s="40" customFormat="1" ht="23.2" spans="1:15">
      <c r="A4" s="73" t="s">
        <v>144</v>
      </c>
      <c r="B4" s="73"/>
      <c r="C4" s="73"/>
      <c r="D4" s="73"/>
      <c r="E4" s="74"/>
      <c r="F4" s="73"/>
      <c r="G4" s="73"/>
      <c r="H4" s="73"/>
      <c r="I4" s="73"/>
      <c r="J4" s="73"/>
      <c r="K4" s="73"/>
      <c r="L4" s="73"/>
      <c r="M4" s="75" t="s">
        <v>3</v>
      </c>
      <c r="N4" s="11"/>
      <c r="O4" s="16"/>
    </row>
    <row r="5" s="40" customFormat="1" ht="23.2" spans="1:15">
      <c r="A5" s="76" t="s">
        <v>4</v>
      </c>
      <c r="B5" s="76" t="s">
        <v>145</v>
      </c>
      <c r="C5" s="76" t="s">
        <v>7</v>
      </c>
      <c r="D5" s="76" t="s">
        <v>8</v>
      </c>
      <c r="E5" s="76" t="s">
        <v>146</v>
      </c>
      <c r="F5" s="76" t="s">
        <v>147</v>
      </c>
      <c r="G5" s="76" t="s">
        <v>148</v>
      </c>
      <c r="H5" s="76" t="s">
        <v>149</v>
      </c>
      <c r="I5" s="76" t="s">
        <v>13</v>
      </c>
      <c r="J5" s="76"/>
      <c r="K5" s="76" t="s">
        <v>14</v>
      </c>
      <c r="L5" s="76"/>
      <c r="M5" s="76" t="s">
        <v>16</v>
      </c>
      <c r="N5" s="16"/>
    </row>
    <row r="6" s="40" customFormat="1" ht="23.2" spans="1:15">
      <c r="A6" s="76"/>
      <c r="B6" s="76"/>
      <c r="C6" s="76"/>
      <c r="D6" s="76"/>
      <c r="E6" s="76"/>
      <c r="F6" s="76"/>
      <c r="G6" s="76"/>
      <c r="H6" s="76"/>
      <c r="I6" s="76" t="s">
        <v>20</v>
      </c>
      <c r="J6" s="76" t="s">
        <v>21</v>
      </c>
      <c r="K6" s="76" t="s">
        <v>22</v>
      </c>
      <c r="L6" s="76" t="s">
        <v>23</v>
      </c>
      <c r="M6" s="76"/>
    </row>
    <row r="7" s="41" customFormat="1" ht="23.2" spans="1:15">
      <c r="A7" s="79">
        <v>1</v>
      </c>
      <c r="B7" s="82" t="s">
        <v>150</v>
      </c>
      <c r="C7" s="83" t="s">
        <v>28</v>
      </c>
      <c r="D7" s="83" t="s">
        <v>28</v>
      </c>
      <c r="E7" s="82" t="s">
        <v>26</v>
      </c>
      <c r="F7" s="79">
        <v>6</v>
      </c>
      <c r="G7" s="84" t="s">
        <v>28</v>
      </c>
      <c r="H7" s="83" t="s">
        <v>28</v>
      </c>
      <c r="I7" s="85" t="s">
        <v>28</v>
      </c>
      <c r="J7" s="86" t="s">
        <v>28</v>
      </c>
      <c r="K7" s="85">
        <v>300</v>
      </c>
      <c r="L7" s="85">
        <f t="shared" ref="L7:L24" si="0">ROUND(K7*F7,0)</f>
        <v>1800</v>
      </c>
      <c r="M7" s="79" t="s">
        <v>29</v>
      </c>
    </row>
    <row r="8" s="41" customFormat="1" ht="23.2" spans="1:15">
      <c r="A8" s="79">
        <v>2</v>
      </c>
      <c r="B8" s="82" t="s">
        <v>151</v>
      </c>
      <c r="C8" s="83" t="s">
        <v>152</v>
      </c>
      <c r="D8" s="83" t="s">
        <v>28</v>
      </c>
      <c r="E8" s="82" t="s">
        <v>111</v>
      </c>
      <c r="F8" s="79">
        <v>2</v>
      </c>
      <c r="G8" s="84" t="s">
        <v>28</v>
      </c>
      <c r="H8" s="83" t="s">
        <v>28</v>
      </c>
      <c r="I8" s="85" t="s">
        <v>28</v>
      </c>
      <c r="J8" s="86" t="s">
        <v>28</v>
      </c>
      <c r="K8" s="85">
        <v>2000</v>
      </c>
      <c r="L8" s="85">
        <f t="shared" si="0"/>
        <v>4000</v>
      </c>
      <c r="M8" s="79" t="s">
        <v>29</v>
      </c>
    </row>
    <row r="9" s="41" customFormat="1" ht="23.2" spans="1:15">
      <c r="A9" s="79">
        <v>3</v>
      </c>
      <c r="B9" s="82" t="s">
        <v>151</v>
      </c>
      <c r="C9" s="83" t="s">
        <v>153</v>
      </c>
      <c r="D9" s="83" t="s">
        <v>28</v>
      </c>
      <c r="E9" s="82" t="s">
        <v>111</v>
      </c>
      <c r="F9" s="79">
        <v>6</v>
      </c>
      <c r="G9" s="84" t="s">
        <v>28</v>
      </c>
      <c r="H9" s="83" t="s">
        <v>28</v>
      </c>
      <c r="I9" s="85" t="s">
        <v>28</v>
      </c>
      <c r="J9" s="86" t="s">
        <v>28</v>
      </c>
      <c r="K9" s="85">
        <v>1600</v>
      </c>
      <c r="L9" s="85">
        <f t="shared" si="0"/>
        <v>9600</v>
      </c>
      <c r="M9" s="79" t="s">
        <v>29</v>
      </c>
    </row>
    <row r="10" s="41" customFormat="1" ht="23.2" spans="1:15">
      <c r="A10" s="79">
        <v>4</v>
      </c>
      <c r="B10" s="82" t="s">
        <v>154</v>
      </c>
      <c r="C10" s="83" t="s">
        <v>28</v>
      </c>
      <c r="D10" s="83" t="s">
        <v>28</v>
      </c>
      <c r="E10" s="82" t="s">
        <v>155</v>
      </c>
      <c r="F10" s="79">
        <v>2</v>
      </c>
      <c r="G10" s="84" t="s">
        <v>28</v>
      </c>
      <c r="H10" s="83" t="s">
        <v>28</v>
      </c>
      <c r="I10" s="85" t="s">
        <v>28</v>
      </c>
      <c r="J10" s="86" t="s">
        <v>28</v>
      </c>
      <c r="K10" s="85">
        <v>5000</v>
      </c>
      <c r="L10" s="85">
        <f t="shared" si="0"/>
        <v>10000</v>
      </c>
      <c r="M10" s="79" t="s">
        <v>29</v>
      </c>
    </row>
    <row r="11" s="41" customFormat="1" ht="24" spans="1:15">
      <c r="A11" s="79">
        <v>5</v>
      </c>
      <c r="B11" s="88" t="s">
        <v>156</v>
      </c>
      <c r="C11" s="83" t="s">
        <v>28</v>
      </c>
      <c r="D11" s="83" t="s">
        <v>28</v>
      </c>
      <c r="E11" s="82" t="s">
        <v>155</v>
      </c>
      <c r="F11" s="79">
        <v>1</v>
      </c>
      <c r="G11" s="84" t="s">
        <v>28</v>
      </c>
      <c r="H11" s="83" t="s">
        <v>28</v>
      </c>
      <c r="I11" s="85" t="s">
        <v>28</v>
      </c>
      <c r="J11" s="86" t="s">
        <v>28</v>
      </c>
      <c r="K11" s="85">
        <v>18000</v>
      </c>
      <c r="L11" s="85">
        <f t="shared" si="0"/>
        <v>18000</v>
      </c>
      <c r="M11" s="79" t="s">
        <v>29</v>
      </c>
    </row>
    <row r="12" s="41" customFormat="1" ht="24" spans="1:15">
      <c r="A12" s="79">
        <v>6</v>
      </c>
      <c r="B12" s="88" t="s">
        <v>157</v>
      </c>
      <c r="C12" s="83" t="s">
        <v>28</v>
      </c>
      <c r="D12" s="83" t="s">
        <v>28</v>
      </c>
      <c r="E12" s="82" t="s">
        <v>155</v>
      </c>
      <c r="F12" s="79">
        <v>2</v>
      </c>
      <c r="G12" s="84" t="s">
        <v>28</v>
      </c>
      <c r="H12" s="83" t="s">
        <v>28</v>
      </c>
      <c r="I12" s="85" t="s">
        <v>28</v>
      </c>
      <c r="J12" s="86" t="s">
        <v>28</v>
      </c>
      <c r="K12" s="85">
        <v>5000</v>
      </c>
      <c r="L12" s="85">
        <f t="shared" si="0"/>
        <v>10000</v>
      </c>
      <c r="M12" s="79" t="s">
        <v>29</v>
      </c>
    </row>
    <row r="13" s="41" customFormat="1" ht="24" spans="1:15">
      <c r="A13" s="79">
        <v>7</v>
      </c>
      <c r="B13" s="88" t="s">
        <v>158</v>
      </c>
      <c r="C13" s="83" t="s">
        <v>28</v>
      </c>
      <c r="D13" s="83" t="s">
        <v>28</v>
      </c>
      <c r="E13" s="82" t="s">
        <v>26</v>
      </c>
      <c r="F13" s="79">
        <v>9</v>
      </c>
      <c r="G13" s="84" t="s">
        <v>28</v>
      </c>
      <c r="H13" s="83" t="s">
        <v>28</v>
      </c>
      <c r="I13" s="85" t="s">
        <v>28</v>
      </c>
      <c r="J13" s="86" t="s">
        <v>28</v>
      </c>
      <c r="K13" s="85">
        <v>240</v>
      </c>
      <c r="L13" s="85">
        <f t="shared" si="0"/>
        <v>2160</v>
      </c>
      <c r="M13" s="79" t="s">
        <v>29</v>
      </c>
      <c r="O13" s="59"/>
    </row>
    <row r="14" s="41" customFormat="1" ht="24" spans="1:15">
      <c r="A14" s="79">
        <v>8</v>
      </c>
      <c r="B14" s="88" t="s">
        <v>159</v>
      </c>
      <c r="C14" s="83" t="s">
        <v>28</v>
      </c>
      <c r="D14" s="83" t="s">
        <v>28</v>
      </c>
      <c r="E14" s="82" t="s">
        <v>111</v>
      </c>
      <c r="F14" s="79">
        <v>2</v>
      </c>
      <c r="G14" s="84" t="s">
        <v>28</v>
      </c>
      <c r="H14" s="83" t="s">
        <v>28</v>
      </c>
      <c r="I14" s="85" t="s">
        <v>28</v>
      </c>
      <c r="J14" s="86" t="s">
        <v>28</v>
      </c>
      <c r="K14" s="85">
        <v>5000</v>
      </c>
      <c r="L14" s="85">
        <f t="shared" si="0"/>
        <v>10000</v>
      </c>
      <c r="M14" s="79" t="s">
        <v>29</v>
      </c>
      <c r="O14" s="59"/>
    </row>
    <row r="15" s="41" customFormat="1" ht="24" spans="1:15">
      <c r="A15" s="79">
        <v>9</v>
      </c>
      <c r="B15" s="88" t="s">
        <v>160</v>
      </c>
      <c r="C15" s="83" t="s">
        <v>28</v>
      </c>
      <c r="D15" s="83" t="s">
        <v>28</v>
      </c>
      <c r="E15" s="82" t="s">
        <v>161</v>
      </c>
      <c r="F15" s="79">
        <v>1</v>
      </c>
      <c r="G15" s="84" t="s">
        <v>28</v>
      </c>
      <c r="H15" s="83" t="s">
        <v>28</v>
      </c>
      <c r="I15" s="85" t="s">
        <v>28</v>
      </c>
      <c r="J15" s="86" t="s">
        <v>28</v>
      </c>
      <c r="K15" s="85">
        <v>3000</v>
      </c>
      <c r="L15" s="85">
        <f t="shared" si="0"/>
        <v>3000</v>
      </c>
      <c r="M15" s="79" t="s">
        <v>29</v>
      </c>
      <c r="O15" s="59"/>
    </row>
    <row r="16" s="4" customFormat="1" ht="23.2" spans="1:15">
      <c r="A16" s="92" t="s">
        <v>138</v>
      </c>
      <c r="B16" s="92" t="s">
        <v>28</v>
      </c>
      <c r="C16" s="83" t="s">
        <v>28</v>
      </c>
      <c r="D16" s="83" t="s">
        <v>28</v>
      </c>
      <c r="E16" s="92"/>
      <c r="F16" s="79">
        <f>SUM(F7:F15)</f>
        <v>31</v>
      </c>
      <c r="G16" s="84"/>
      <c r="H16" s="83"/>
      <c r="I16" s="93"/>
      <c r="J16" s="93"/>
      <c r="K16" s="93"/>
      <c r="L16" s="93">
        <f>SUM(L7:L15)</f>
        <v>68560</v>
      </c>
      <c r="M16" s="79"/>
      <c r="O16" s="59"/>
    </row>
    <row r="17" s="42" customFormat="1" ht="21" customHeight="1" spans="1:15">
      <c r="A17" s="96" t="s">
        <v>162</v>
      </c>
      <c r="B17" s="97"/>
      <c r="C17" s="97"/>
      <c r="D17" s="97"/>
      <c r="E17" s="97"/>
      <c r="F17" s="97"/>
      <c r="G17" s="98"/>
      <c r="H17" s="97"/>
      <c r="I17" s="97"/>
      <c r="J17" s="97"/>
      <c r="K17" s="97"/>
      <c r="L17" s="97"/>
      <c r="M17" s="97"/>
      <c r="O17" s="59"/>
    </row>
    <row r="18" s="42" customFormat="1" ht="15" customHeight="1" spans="1:15">
      <c r="A18" s="96" t="s">
        <v>163</v>
      </c>
      <c r="B18" s="97"/>
      <c r="C18" s="97"/>
      <c r="D18" s="97"/>
      <c r="E18" s="97"/>
      <c r="F18" s="97"/>
      <c r="G18" s="98"/>
      <c r="H18" s="97"/>
      <c r="I18" s="97"/>
      <c r="J18" s="97"/>
      <c r="K18" s="97"/>
      <c r="L18" s="97"/>
      <c r="M18" s="97"/>
      <c r="O18" s="59"/>
    </row>
    <row r="19" s="5" customFormat="1" ht="15" customHeight="1" spans="1:15">
      <c r="B19" s="31"/>
      <c r="G19" s="99"/>
      <c r="O19" s="59"/>
    </row>
    <row r="20" s="5" customFormat="1" ht="15" customHeight="1" spans="1:15">
      <c r="B20" s="31"/>
      <c r="G20" s="100"/>
      <c r="O20" s="69"/>
    </row>
    <row r="21" s="5" customFormat="1" ht="15" customHeight="1" spans="1:15">
      <c r="B21" s="31"/>
      <c r="G21" s="99"/>
      <c r="O21" s="42"/>
    </row>
    <row r="22" s="5" customFormat="1" ht="15" customHeight="1" spans="1:15">
      <c r="B22" s="31"/>
      <c r="G22" s="99"/>
    </row>
    <row r="23" s="5" customFormat="1" ht="15" customHeight="1" spans="1:15">
      <c r="B23" s="31"/>
      <c r="G23" s="99"/>
    </row>
    <row r="24" s="43" customFormat="1" ht="18" customHeight="1" spans="1:15">
      <c r="B24" s="33"/>
      <c r="G24" s="101"/>
      <c r="H24" s="101"/>
      <c r="I24" s="37"/>
      <c r="J24" s="37"/>
      <c r="K24" s="37"/>
      <c r="L24" s="37"/>
      <c r="M24" s="37"/>
    </row>
    <row r="25" s="43" customFormat="1" ht="13.6" spans="1:15">
      <c r="B25" s="33"/>
      <c r="C25" s="33"/>
      <c r="D25" s="33"/>
      <c r="G25" s="101"/>
      <c r="H25" s="101"/>
      <c r="I25" s="37"/>
      <c r="J25" s="37"/>
      <c r="K25" s="37"/>
      <c r="L25" s="37"/>
      <c r="M25" s="37"/>
    </row>
    <row r="26" s="43" customFormat="1" ht="13.6" spans="1:15">
      <c r="B26" s="33"/>
      <c r="G26" s="101"/>
      <c r="H26" s="101"/>
      <c r="I26" s="37"/>
      <c r="J26" s="37"/>
      <c r="K26" s="37"/>
      <c r="L26" s="37"/>
      <c r="M26" s="37"/>
    </row>
    <row r="27" s="43" customFormat="1" ht="13.6" spans="1:15">
      <c r="B27" s="33"/>
      <c r="G27" s="101"/>
      <c r="H27" s="101"/>
      <c r="I27" s="37"/>
      <c r="J27" s="37"/>
      <c r="K27" s="37"/>
      <c r="L27" s="37"/>
      <c r="M27" s="37"/>
    </row>
    <row r="28" s="43" customFormat="1" ht="13.6" spans="1:15">
      <c r="B28" s="33"/>
      <c r="G28" s="101"/>
      <c r="H28" s="101"/>
      <c r="I28" s="37"/>
      <c r="J28" s="37"/>
      <c r="K28" s="37"/>
      <c r="L28" s="37"/>
      <c r="M28" s="37"/>
    </row>
    <row r="29" s="43" customFormat="1" ht="13.6" spans="1:15">
      <c r="B29" s="33"/>
      <c r="G29" s="101"/>
      <c r="H29" s="101"/>
      <c r="I29" s="37"/>
      <c r="J29" s="37"/>
      <c r="K29" s="37"/>
      <c r="L29" s="37"/>
      <c r="M29" s="37"/>
    </row>
    <row r="30" s="43" customFormat="1" ht="13.6" spans="1:15">
      <c r="B30" s="33"/>
      <c r="G30" s="101"/>
      <c r="H30" s="101"/>
      <c r="I30" s="37"/>
      <c r="J30" s="37"/>
      <c r="K30" s="37"/>
      <c r="L30" s="37"/>
      <c r="M30" s="37"/>
    </row>
    <row r="31" s="43" customFormat="1" ht="13.6" spans="1:15">
      <c r="B31" s="33"/>
      <c r="G31" s="101"/>
      <c r="H31" s="101"/>
      <c r="L31" s="37"/>
      <c r="M31" s="37"/>
    </row>
    <row r="32" s="43" customFormat="1" ht="13.6" spans="1:15">
      <c r="B32" s="33"/>
      <c r="L32" s="37"/>
      <c r="M32" s="37"/>
    </row>
    <row r="33" s="43" customFormat="1" ht="13.6" spans="2:13">
      <c r="B33" s="33"/>
      <c r="L33" s="37"/>
      <c r="M33" s="37"/>
    </row>
    <row r="34" s="43" customFormat="1" ht="13.6" spans="2:13">
      <c r="B34" s="33"/>
      <c r="L34" s="37"/>
      <c r="M34" s="37"/>
    </row>
    <row r="35" s="43" customFormat="1" ht="13.6" spans="2:13">
      <c r="B35" s="33"/>
      <c r="L35" s="37"/>
      <c r="M35" s="37"/>
    </row>
    <row r="36" s="43" customFormat="1" ht="13.6" spans="2:13">
      <c r="B36" s="33"/>
      <c r="L36" s="37"/>
      <c r="M36" s="37"/>
    </row>
    <row r="37" s="43" customFormat="1" ht="13.6" spans="2:13">
      <c r="B37" s="33"/>
      <c r="L37" s="37"/>
      <c r="M37" s="37"/>
    </row>
    <row r="38" s="43" customFormat="1" ht="13.6" spans="2:13">
      <c r="B38" s="33"/>
      <c r="L38" s="37"/>
      <c r="M38" s="37"/>
    </row>
    <row r="39" s="43" customFormat="1" ht="13.6" spans="2:13">
      <c r="B39" s="33"/>
      <c r="L39" s="37"/>
      <c r="M39" s="37"/>
    </row>
    <row r="40" s="43" customFormat="1" ht="13.6" spans="2:13">
      <c r="B40" s="33"/>
      <c r="L40" s="37"/>
      <c r="M40" s="37"/>
    </row>
    <row r="41" s="43" customFormat="1" ht="13.6" spans="2:13">
      <c r="B41" s="33"/>
      <c r="L41" s="37"/>
      <c r="M41" s="37"/>
    </row>
    <row r="42" spans="2:13">
      <c r="L42" s="38"/>
      <c r="M42" s="38"/>
    </row>
    <row r="43" spans="2:13">
      <c r="M43" s="38"/>
    </row>
    <row r="44" spans="2:13">
      <c r="M44" s="38"/>
    </row>
    <row r="45" spans="2:13">
      <c r="M45" s="38"/>
    </row>
    <row r="46" spans="2:13">
      <c r="M46" s="38"/>
    </row>
    <row r="47" spans="2:13">
      <c r="M47" s="38"/>
    </row>
    <row r="48" spans="2:13">
      <c r="M48" s="38"/>
    </row>
    <row r="49" spans="13:13">
      <c r="M49" s="38"/>
    </row>
    <row r="50" spans="13:13">
      <c r="M50" s="38"/>
    </row>
    <row r="51" spans="13:13">
      <c r="M51" s="38"/>
    </row>
    <row r="52" spans="13:13">
      <c r="M52" s="38"/>
    </row>
  </sheetData>
  <mergeCells count="13">
    <mergeCell ref="A1:M1"/>
    <mergeCell ref="A3:M3"/>
    <mergeCell ref="I5:J5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M5:M6"/>
  </mergeCells>
  <pageMargins left="0.751388888888889" right="0.751388888888889" top="1" bottom="1" header="0.5" footer="0.5"/>
  <pageSetup paperSize="9" scale="80" fitToHeight="0" orientation="landscape" horizontalDpi="600"/>
  <headerFooter/>
  <ignoredErrors>
    <ignoredError sqref="L7:L15 F1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1"/>
  <sheetViews>
    <sheetView workbookViewId="0">
      <pane ySplit="6" topLeftCell="A23" activePane="bottomLeft" state="frozen"/>
      <selection/>
      <selection pane="bottomLeft" activeCell="D18" sqref="D18"/>
    </sheetView>
  </sheetViews>
  <sheetFormatPr defaultColWidth="8.77884615384615" defaultRowHeight="12"/>
  <cols>
    <col min="1" max="2" width="6.59615384615385" style="44" customWidth="1"/>
    <col min="3" max="3" width="17.9230769230769" style="44" customWidth="1"/>
    <col min="4" max="4" width="28.2788461538462" style="8" customWidth="1"/>
    <col min="5" max="5" width="14.4038461538462" style="44" customWidth="1"/>
    <col min="6" max="6" width="13.8173076923077" style="44" customWidth="1"/>
    <col min="7" max="7" width="6.77884615384615" style="44" customWidth="1"/>
    <col min="8" max="8" width="13.6730769230769" style="44" customWidth="1"/>
    <col min="9" max="9" width="9.75961538461538" style="44" customWidth="1"/>
    <col min="10" max="10" width="8" style="44" customWidth="1"/>
    <col min="11" max="11" width="13.9423076923077" style="44" customWidth="1"/>
    <col min="12" max="12" width="14.4807692307692" style="44" customWidth="1"/>
    <col min="13" max="13" width="10.8365384615385" style="44" customWidth="1"/>
    <col min="14" max="14" width="9" style="44" customWidth="1"/>
    <col min="15" max="15" width="11.875" style="44" customWidth="1"/>
    <col min="16" max="16" width="6.33653846153846" style="44" customWidth="1"/>
    <col min="17" max="16384" width="8.77884615384615" style="44"/>
  </cols>
  <sheetData>
    <row r="1" s="39" customFormat="1" ht="28.8" spans="1:15">
      <c r="A1" s="70" t="s">
        <v>142</v>
      </c>
      <c r="B1" s="70"/>
      <c r="C1" s="70"/>
      <c r="D1" s="71"/>
      <c r="E1" s="70"/>
      <c r="F1" s="70"/>
      <c r="G1" s="70"/>
      <c r="H1" s="70"/>
      <c r="I1" s="70"/>
      <c r="J1" s="70"/>
      <c r="K1" s="70"/>
      <c r="L1" s="70"/>
      <c r="M1" s="70"/>
      <c r="N1" s="9"/>
    </row>
    <row r="2" s="40" customFormat="1" ht="13.6" spans="1:15">
      <c r="D2" s="10"/>
      <c r="M2" s="11"/>
      <c r="N2" s="11"/>
    </row>
    <row r="3" s="40" customFormat="1" ht="23.2" spans="1:15">
      <c r="A3" s="72" t="s">
        <v>143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16"/>
    </row>
    <row r="4" s="40" customFormat="1" ht="23.2" spans="1:15">
      <c r="A4" s="73" t="s">
        <v>144</v>
      </c>
      <c r="B4" s="73"/>
      <c r="C4" s="73"/>
      <c r="D4" s="73"/>
      <c r="E4" s="73"/>
      <c r="F4" s="74"/>
      <c r="G4" s="73"/>
      <c r="H4" s="73"/>
      <c r="I4" s="73"/>
      <c r="J4" s="73"/>
      <c r="K4" s="73"/>
      <c r="L4" s="73"/>
      <c r="M4" s="75" t="s">
        <v>3</v>
      </c>
      <c r="N4" s="11"/>
      <c r="O4" s="16"/>
    </row>
    <row r="5" s="40" customFormat="1" ht="23.2" spans="1:15">
      <c r="A5" s="76" t="s">
        <v>4</v>
      </c>
      <c r="B5" s="77" t="s">
        <v>164</v>
      </c>
      <c r="C5" s="77" t="s">
        <v>145</v>
      </c>
      <c r="D5" s="76" t="s">
        <v>165</v>
      </c>
      <c r="E5" s="76" t="s">
        <v>7</v>
      </c>
      <c r="F5" s="76" t="s">
        <v>146</v>
      </c>
      <c r="G5" s="76" t="s">
        <v>147</v>
      </c>
      <c r="H5" s="76" t="s">
        <v>148</v>
      </c>
      <c r="I5" s="76" t="s">
        <v>13</v>
      </c>
      <c r="J5" s="76"/>
      <c r="K5" s="76" t="s">
        <v>14</v>
      </c>
      <c r="L5" s="76"/>
      <c r="M5" s="76" t="s">
        <v>16</v>
      </c>
      <c r="N5" s="16"/>
    </row>
    <row r="6" s="40" customFormat="1" ht="23.2" spans="1:15">
      <c r="A6" s="76"/>
      <c r="B6" s="78"/>
      <c r="C6" s="78"/>
      <c r="D6" s="76"/>
      <c r="E6" s="76"/>
      <c r="F6" s="76"/>
      <c r="G6" s="76"/>
      <c r="H6" s="76"/>
      <c r="I6" s="76" t="s">
        <v>20</v>
      </c>
      <c r="J6" s="76" t="s">
        <v>21</v>
      </c>
      <c r="K6" s="76" t="s">
        <v>22</v>
      </c>
      <c r="L6" s="76" t="s">
        <v>23</v>
      </c>
      <c r="M6" s="76"/>
    </row>
    <row r="7" s="41" customFormat="1" ht="47" spans="1:15">
      <c r="A7" s="79">
        <v>1</v>
      </c>
      <c r="B7" s="80" t="s">
        <v>166</v>
      </c>
      <c r="C7" s="81" t="s">
        <v>167</v>
      </c>
      <c r="D7" s="82" t="s">
        <v>167</v>
      </c>
      <c r="E7" s="83" t="s">
        <v>28</v>
      </c>
      <c r="F7" s="82" t="s">
        <v>111</v>
      </c>
      <c r="G7" s="79">
        <v>1</v>
      </c>
      <c r="H7" s="84" t="s">
        <v>28</v>
      </c>
      <c r="I7" s="85" t="s">
        <v>28</v>
      </c>
      <c r="J7" s="86" t="s">
        <v>28</v>
      </c>
      <c r="K7" s="85">
        <v>6000</v>
      </c>
      <c r="L7" s="85">
        <f>ROUND(K7*G7,0)</f>
        <v>6000</v>
      </c>
      <c r="M7" s="79" t="s">
        <v>29</v>
      </c>
    </row>
    <row r="8" s="41" customFormat="1" ht="23.2" spans="1:15">
      <c r="A8" s="79"/>
      <c r="B8" s="87"/>
      <c r="C8" s="80" t="s">
        <v>168</v>
      </c>
      <c r="D8" s="82" t="s">
        <v>150</v>
      </c>
      <c r="E8" s="83" t="s">
        <v>28</v>
      </c>
      <c r="F8" s="82" t="s">
        <v>26</v>
      </c>
      <c r="G8" s="79">
        <v>3</v>
      </c>
      <c r="H8" s="84" t="s">
        <v>28</v>
      </c>
      <c r="I8" s="85" t="s">
        <v>28</v>
      </c>
      <c r="J8" s="86" t="s">
        <v>28</v>
      </c>
      <c r="K8" s="85">
        <v>300</v>
      </c>
      <c r="L8" s="85">
        <f t="shared" ref="L8:L24" si="0">ROUND(K8*G8,0)</f>
        <v>900</v>
      </c>
      <c r="M8" s="79" t="s">
        <v>29</v>
      </c>
    </row>
    <row r="9" s="41" customFormat="1" ht="23.2" spans="1:15">
      <c r="A9" s="79">
        <v>2</v>
      </c>
      <c r="B9" s="87"/>
      <c r="C9" s="87"/>
      <c r="D9" s="82" t="s">
        <v>151</v>
      </c>
      <c r="E9" s="83" t="s">
        <v>152</v>
      </c>
      <c r="F9" s="82" t="s">
        <v>111</v>
      </c>
      <c r="G9" s="79">
        <v>1</v>
      </c>
      <c r="H9" s="84" t="s">
        <v>28</v>
      </c>
      <c r="I9" s="85" t="s">
        <v>28</v>
      </c>
      <c r="J9" s="86" t="s">
        <v>28</v>
      </c>
      <c r="K9" s="85">
        <v>2000</v>
      </c>
      <c r="L9" s="85">
        <f t="shared" si="0"/>
        <v>2000</v>
      </c>
      <c r="M9" s="79" t="s">
        <v>29</v>
      </c>
    </row>
    <row r="10" s="41" customFormat="1" ht="23.2" spans="1:15">
      <c r="A10" s="79">
        <v>3</v>
      </c>
      <c r="B10" s="87"/>
      <c r="C10" s="87"/>
      <c r="D10" s="82" t="s">
        <v>151</v>
      </c>
      <c r="E10" s="83" t="s">
        <v>153</v>
      </c>
      <c r="F10" s="82" t="s">
        <v>111</v>
      </c>
      <c r="G10" s="79">
        <v>3</v>
      </c>
      <c r="H10" s="84" t="s">
        <v>28</v>
      </c>
      <c r="I10" s="85" t="s">
        <v>28</v>
      </c>
      <c r="J10" s="86" t="s">
        <v>28</v>
      </c>
      <c r="K10" s="85">
        <v>1600</v>
      </c>
      <c r="L10" s="85">
        <f t="shared" si="0"/>
        <v>4800</v>
      </c>
      <c r="M10" s="79" t="s">
        <v>29</v>
      </c>
    </row>
    <row r="11" s="41" customFormat="1" ht="23.2" spans="1:15">
      <c r="A11" s="79">
        <v>4</v>
      </c>
      <c r="B11" s="87"/>
      <c r="C11" s="87"/>
      <c r="D11" s="82" t="s">
        <v>154</v>
      </c>
      <c r="E11" s="83" t="s">
        <v>28</v>
      </c>
      <c r="F11" s="82" t="s">
        <v>155</v>
      </c>
      <c r="G11" s="79">
        <v>1</v>
      </c>
      <c r="H11" s="84" t="s">
        <v>28</v>
      </c>
      <c r="I11" s="85" t="s">
        <v>28</v>
      </c>
      <c r="J11" s="86" t="s">
        <v>28</v>
      </c>
      <c r="K11" s="85">
        <v>5000</v>
      </c>
      <c r="L11" s="85">
        <f t="shared" si="0"/>
        <v>5000</v>
      </c>
      <c r="M11" s="79" t="s">
        <v>29</v>
      </c>
    </row>
    <row r="12" s="41" customFormat="1" ht="24" spans="1:15">
      <c r="A12" s="79">
        <v>5</v>
      </c>
      <c r="B12" s="87"/>
      <c r="C12" s="87"/>
      <c r="D12" s="88" t="s">
        <v>156</v>
      </c>
      <c r="E12" s="83" t="s">
        <v>28</v>
      </c>
      <c r="F12" s="82" t="s">
        <v>155</v>
      </c>
      <c r="G12" s="79">
        <v>1</v>
      </c>
      <c r="H12" s="84" t="s">
        <v>28</v>
      </c>
      <c r="I12" s="85" t="s">
        <v>28</v>
      </c>
      <c r="J12" s="86" t="s">
        <v>28</v>
      </c>
      <c r="K12" s="85">
        <v>9000</v>
      </c>
      <c r="L12" s="85">
        <f t="shared" si="0"/>
        <v>9000</v>
      </c>
      <c r="M12" s="79" t="s">
        <v>29</v>
      </c>
    </row>
    <row r="13" s="41" customFormat="1" ht="24" spans="1:15">
      <c r="A13" s="79">
        <v>6</v>
      </c>
      <c r="B13" s="87"/>
      <c r="C13" s="87"/>
      <c r="D13" s="88" t="s">
        <v>169</v>
      </c>
      <c r="E13" s="83" t="s">
        <v>28</v>
      </c>
      <c r="F13" s="82" t="s">
        <v>155</v>
      </c>
      <c r="G13" s="79">
        <v>1</v>
      </c>
      <c r="H13" s="84" t="s">
        <v>28</v>
      </c>
      <c r="I13" s="85" t="s">
        <v>28</v>
      </c>
      <c r="J13" s="86" t="s">
        <v>28</v>
      </c>
      <c r="K13" s="85">
        <v>5000</v>
      </c>
      <c r="L13" s="85">
        <f t="shared" si="0"/>
        <v>5000</v>
      </c>
      <c r="M13" s="79" t="s">
        <v>29</v>
      </c>
    </row>
    <row r="14" s="41" customFormat="1" ht="24" spans="1:15">
      <c r="A14" s="79">
        <v>7</v>
      </c>
      <c r="B14" s="87"/>
      <c r="C14" s="87"/>
      <c r="D14" s="88" t="s">
        <v>158</v>
      </c>
      <c r="E14" s="83" t="s">
        <v>28</v>
      </c>
      <c r="F14" s="82" t="s">
        <v>26</v>
      </c>
      <c r="G14" s="79">
        <v>5</v>
      </c>
      <c r="H14" s="84" t="s">
        <v>28</v>
      </c>
      <c r="I14" s="85" t="s">
        <v>28</v>
      </c>
      <c r="J14" s="86" t="s">
        <v>28</v>
      </c>
      <c r="K14" s="85">
        <v>240</v>
      </c>
      <c r="L14" s="85">
        <f t="shared" si="0"/>
        <v>1200</v>
      </c>
      <c r="M14" s="79" t="s">
        <v>29</v>
      </c>
      <c r="O14" s="59"/>
    </row>
    <row r="15" s="41" customFormat="1" ht="24" spans="1:15">
      <c r="A15" s="79">
        <v>9</v>
      </c>
      <c r="B15" s="89"/>
      <c r="C15" s="89"/>
      <c r="D15" s="88" t="s">
        <v>160</v>
      </c>
      <c r="E15" s="83" t="s">
        <v>28</v>
      </c>
      <c r="F15" s="82" t="s">
        <v>161</v>
      </c>
      <c r="G15" s="79">
        <v>1</v>
      </c>
      <c r="H15" s="84" t="s">
        <v>28</v>
      </c>
      <c r="I15" s="85" t="s">
        <v>28</v>
      </c>
      <c r="J15" s="86" t="s">
        <v>28</v>
      </c>
      <c r="K15" s="85">
        <v>2000</v>
      </c>
      <c r="L15" s="85">
        <f t="shared" si="0"/>
        <v>2000</v>
      </c>
      <c r="M15" s="79" t="s">
        <v>29</v>
      </c>
      <c r="O15" s="59"/>
    </row>
    <row r="16" s="4" customFormat="1" ht="47" spans="1:15">
      <c r="A16" s="79">
        <v>10</v>
      </c>
      <c r="B16" s="90" t="s">
        <v>170</v>
      </c>
      <c r="C16" s="91" t="s">
        <v>167</v>
      </c>
      <c r="D16" s="92" t="s">
        <v>167</v>
      </c>
      <c r="E16" s="83" t="s">
        <v>28</v>
      </c>
      <c r="F16" s="92" t="s">
        <v>111</v>
      </c>
      <c r="G16" s="79">
        <v>1</v>
      </c>
      <c r="H16" s="84" t="s">
        <v>28</v>
      </c>
      <c r="I16" s="85" t="s">
        <v>28</v>
      </c>
      <c r="J16" s="86" t="s">
        <v>28</v>
      </c>
      <c r="K16" s="93">
        <v>6000</v>
      </c>
      <c r="L16" s="85">
        <f t="shared" si="0"/>
        <v>6000</v>
      </c>
      <c r="M16" s="79" t="s">
        <v>29</v>
      </c>
      <c r="O16" s="59"/>
    </row>
    <row r="17" s="4" customFormat="1" ht="23.2" spans="1:15">
      <c r="A17" s="79">
        <v>11</v>
      </c>
      <c r="B17" s="94"/>
      <c r="C17" s="90" t="s">
        <v>168</v>
      </c>
      <c r="D17" s="92" t="s">
        <v>150</v>
      </c>
      <c r="E17" s="83" t="s">
        <v>28</v>
      </c>
      <c r="F17" s="92" t="s">
        <v>26</v>
      </c>
      <c r="G17" s="79">
        <v>3</v>
      </c>
      <c r="H17" s="84" t="s">
        <v>28</v>
      </c>
      <c r="I17" s="85" t="s">
        <v>28</v>
      </c>
      <c r="J17" s="86" t="s">
        <v>28</v>
      </c>
      <c r="K17" s="93">
        <v>300</v>
      </c>
      <c r="L17" s="85">
        <f t="shared" si="0"/>
        <v>900</v>
      </c>
      <c r="M17" s="79" t="s">
        <v>29</v>
      </c>
      <c r="O17" s="59"/>
    </row>
    <row r="18" s="4" customFormat="1" ht="23.2" spans="1:15">
      <c r="A18" s="79">
        <v>12</v>
      </c>
      <c r="B18" s="94"/>
      <c r="C18" s="94"/>
      <c r="D18" s="92" t="s">
        <v>151</v>
      </c>
      <c r="E18" s="83" t="s">
        <v>152</v>
      </c>
      <c r="F18" s="92" t="s">
        <v>111</v>
      </c>
      <c r="G18" s="79">
        <v>1</v>
      </c>
      <c r="H18" s="84" t="s">
        <v>28</v>
      </c>
      <c r="I18" s="85" t="s">
        <v>28</v>
      </c>
      <c r="J18" s="86" t="s">
        <v>28</v>
      </c>
      <c r="K18" s="93">
        <v>2000</v>
      </c>
      <c r="L18" s="85">
        <f t="shared" si="0"/>
        <v>2000</v>
      </c>
      <c r="M18" s="79" t="s">
        <v>29</v>
      </c>
      <c r="O18" s="59"/>
    </row>
    <row r="19" s="4" customFormat="1" ht="23.2" spans="1:15">
      <c r="A19" s="79">
        <v>13</v>
      </c>
      <c r="B19" s="94"/>
      <c r="C19" s="94"/>
      <c r="D19" s="92" t="s">
        <v>151</v>
      </c>
      <c r="E19" s="83" t="s">
        <v>153</v>
      </c>
      <c r="F19" s="92" t="s">
        <v>111</v>
      </c>
      <c r="G19" s="79">
        <v>3</v>
      </c>
      <c r="H19" s="84" t="s">
        <v>28</v>
      </c>
      <c r="I19" s="85" t="s">
        <v>28</v>
      </c>
      <c r="J19" s="86" t="s">
        <v>28</v>
      </c>
      <c r="K19" s="93">
        <v>1600</v>
      </c>
      <c r="L19" s="85">
        <f t="shared" si="0"/>
        <v>4800</v>
      </c>
      <c r="M19" s="79" t="s">
        <v>29</v>
      </c>
      <c r="O19" s="59"/>
    </row>
    <row r="20" s="4" customFormat="1" ht="23.2" spans="1:15">
      <c r="A20" s="79">
        <v>14</v>
      </c>
      <c r="B20" s="94"/>
      <c r="C20" s="94"/>
      <c r="D20" s="92" t="s">
        <v>154</v>
      </c>
      <c r="E20" s="83" t="s">
        <v>28</v>
      </c>
      <c r="F20" s="92" t="s">
        <v>155</v>
      </c>
      <c r="G20" s="79">
        <v>1</v>
      </c>
      <c r="H20" s="84" t="s">
        <v>28</v>
      </c>
      <c r="I20" s="85" t="s">
        <v>28</v>
      </c>
      <c r="J20" s="86" t="s">
        <v>28</v>
      </c>
      <c r="K20" s="93">
        <v>5000</v>
      </c>
      <c r="L20" s="85">
        <f t="shared" si="0"/>
        <v>5000</v>
      </c>
      <c r="M20" s="79" t="s">
        <v>29</v>
      </c>
      <c r="O20" s="59"/>
    </row>
    <row r="21" s="4" customFormat="1" ht="23.2" spans="1:15">
      <c r="A21" s="79">
        <v>15</v>
      </c>
      <c r="B21" s="94"/>
      <c r="C21" s="94"/>
      <c r="D21" s="92" t="s">
        <v>156</v>
      </c>
      <c r="E21" s="83" t="s">
        <v>28</v>
      </c>
      <c r="F21" s="92" t="s">
        <v>155</v>
      </c>
      <c r="G21" s="79">
        <v>1</v>
      </c>
      <c r="H21" s="84" t="s">
        <v>28</v>
      </c>
      <c r="I21" s="85" t="s">
        <v>28</v>
      </c>
      <c r="J21" s="86" t="s">
        <v>28</v>
      </c>
      <c r="K21" s="93">
        <v>9000</v>
      </c>
      <c r="L21" s="85">
        <f t="shared" si="0"/>
        <v>9000</v>
      </c>
      <c r="M21" s="79" t="s">
        <v>29</v>
      </c>
      <c r="O21" s="59"/>
    </row>
    <row r="22" s="4" customFormat="1" ht="23.2" spans="1:15">
      <c r="A22" s="79">
        <v>16</v>
      </c>
      <c r="B22" s="94"/>
      <c r="C22" s="94"/>
      <c r="D22" s="92" t="s">
        <v>169</v>
      </c>
      <c r="E22" s="83" t="s">
        <v>28</v>
      </c>
      <c r="F22" s="92" t="s">
        <v>155</v>
      </c>
      <c r="G22" s="79">
        <v>1</v>
      </c>
      <c r="H22" s="84" t="s">
        <v>28</v>
      </c>
      <c r="I22" s="85" t="s">
        <v>28</v>
      </c>
      <c r="J22" s="86" t="s">
        <v>28</v>
      </c>
      <c r="K22" s="93">
        <v>5000</v>
      </c>
      <c r="L22" s="85">
        <f t="shared" si="0"/>
        <v>5000</v>
      </c>
      <c r="M22" s="79" t="s">
        <v>29</v>
      </c>
      <c r="O22" s="59"/>
    </row>
    <row r="23" s="4" customFormat="1" ht="23.2" spans="1:15">
      <c r="A23" s="79">
        <v>17</v>
      </c>
      <c r="B23" s="94"/>
      <c r="C23" s="94"/>
      <c r="D23" s="92" t="s">
        <v>158</v>
      </c>
      <c r="E23" s="83" t="s">
        <v>28</v>
      </c>
      <c r="F23" s="92" t="s">
        <v>26</v>
      </c>
      <c r="G23" s="79">
        <v>4</v>
      </c>
      <c r="H23" s="84" t="s">
        <v>28</v>
      </c>
      <c r="I23" s="85" t="s">
        <v>28</v>
      </c>
      <c r="J23" s="86" t="s">
        <v>28</v>
      </c>
      <c r="K23" s="93">
        <v>240</v>
      </c>
      <c r="L23" s="85">
        <f t="shared" si="0"/>
        <v>960</v>
      </c>
      <c r="M23" s="79" t="s">
        <v>29</v>
      </c>
      <c r="O23" s="59"/>
    </row>
    <row r="24" s="4" customFormat="1" ht="23.2" spans="1:15">
      <c r="A24" s="79">
        <v>18</v>
      </c>
      <c r="B24" s="95"/>
      <c r="C24" s="95"/>
      <c r="D24" s="92" t="s">
        <v>160</v>
      </c>
      <c r="E24" s="83" t="s">
        <v>28</v>
      </c>
      <c r="F24" s="92" t="s">
        <v>161</v>
      </c>
      <c r="G24" s="79">
        <v>1</v>
      </c>
      <c r="H24" s="84" t="s">
        <v>28</v>
      </c>
      <c r="I24" s="85" t="s">
        <v>28</v>
      </c>
      <c r="J24" s="86" t="s">
        <v>28</v>
      </c>
      <c r="K24" s="93">
        <v>2000</v>
      </c>
      <c r="L24" s="85">
        <f t="shared" si="0"/>
        <v>2000</v>
      </c>
      <c r="M24" s="79" t="s">
        <v>29</v>
      </c>
      <c r="O24" s="59"/>
    </row>
    <row r="25" s="4" customFormat="1" ht="23.2" spans="1:15">
      <c r="A25" s="92" t="s">
        <v>138</v>
      </c>
      <c r="B25" s="92"/>
      <c r="C25" s="92"/>
      <c r="D25" s="92" t="s">
        <v>28</v>
      </c>
      <c r="E25" s="83" t="s">
        <v>28</v>
      </c>
      <c r="F25" s="92"/>
      <c r="G25" s="79">
        <f>SUM(G7:G24)</f>
        <v>33</v>
      </c>
      <c r="H25" s="84"/>
      <c r="I25" s="93"/>
      <c r="J25" s="93"/>
      <c r="K25" s="93"/>
      <c r="L25" s="93">
        <f>SUM(L7:L24)</f>
        <v>71560</v>
      </c>
      <c r="M25" s="79"/>
      <c r="O25" s="59"/>
    </row>
    <row r="26" s="42" customFormat="1" ht="21" customHeight="1" spans="1:15">
      <c r="A26" s="96" t="s">
        <v>162</v>
      </c>
      <c r="B26" s="97"/>
      <c r="C26" s="97"/>
      <c r="D26" s="97"/>
      <c r="E26" s="97"/>
      <c r="F26" s="97"/>
      <c r="G26" s="97"/>
      <c r="H26" s="98"/>
      <c r="I26" s="97"/>
      <c r="J26" s="97"/>
      <c r="K26" s="97"/>
      <c r="L26" s="97"/>
      <c r="M26" s="97"/>
      <c r="O26" s="59"/>
    </row>
    <row r="27" s="42" customFormat="1" ht="15" customHeight="1" spans="1:15">
      <c r="A27" s="96" t="s">
        <v>163</v>
      </c>
      <c r="B27" s="97"/>
      <c r="C27" s="97"/>
      <c r="D27" s="97"/>
      <c r="E27" s="97"/>
      <c r="F27" s="97"/>
      <c r="G27" s="97"/>
      <c r="H27" s="98"/>
      <c r="I27" s="97"/>
      <c r="J27" s="97"/>
      <c r="K27" s="97"/>
      <c r="L27" s="97"/>
      <c r="M27" s="97"/>
      <c r="O27" s="59"/>
    </row>
    <row r="28" s="5" customFormat="1" ht="15" customHeight="1" spans="1:15">
      <c r="D28" s="31"/>
      <c r="H28" s="99"/>
      <c r="O28" s="59"/>
    </row>
    <row r="29" s="5" customFormat="1" ht="15" customHeight="1" spans="1:15">
      <c r="D29" s="31"/>
      <c r="H29" s="100"/>
      <c r="O29" s="69"/>
    </row>
    <row r="30" s="5" customFormat="1" ht="15" customHeight="1" spans="1:15">
      <c r="D30" s="31"/>
      <c r="H30" s="99"/>
      <c r="O30" s="42"/>
    </row>
    <row r="31" s="5" customFormat="1" ht="15" customHeight="1" spans="1:15">
      <c r="D31" s="31"/>
      <c r="H31" s="99"/>
    </row>
    <row r="32" s="5" customFormat="1" ht="15" customHeight="1" spans="1:15">
      <c r="D32" s="31"/>
      <c r="H32" s="99"/>
    </row>
    <row r="33" s="43" customFormat="1" ht="18" customHeight="1" spans="4:13">
      <c r="D33" s="33"/>
      <c r="H33" s="101"/>
      <c r="I33" s="37"/>
      <c r="J33" s="37"/>
      <c r="K33" s="37"/>
      <c r="L33" s="37"/>
      <c r="M33" s="37"/>
    </row>
    <row r="34" s="43" customFormat="1" ht="13.6" spans="4:13">
      <c r="D34" s="33"/>
      <c r="E34" s="33"/>
      <c r="H34" s="101"/>
      <c r="I34" s="37"/>
      <c r="J34" s="37"/>
      <c r="K34" s="37"/>
      <c r="L34" s="37"/>
      <c r="M34" s="37"/>
    </row>
    <row r="35" s="43" customFormat="1" ht="13.6" spans="4:13">
      <c r="D35" s="33"/>
      <c r="H35" s="101"/>
      <c r="I35" s="37"/>
      <c r="J35" s="37"/>
      <c r="K35" s="37"/>
      <c r="L35" s="37"/>
      <c r="M35" s="37"/>
    </row>
    <row r="36" s="43" customFormat="1" ht="13.6" spans="4:13">
      <c r="D36" s="33"/>
      <c r="H36" s="101"/>
      <c r="I36" s="37"/>
      <c r="J36" s="37"/>
      <c r="K36" s="37"/>
      <c r="L36" s="37"/>
      <c r="M36" s="37"/>
    </row>
    <row r="37" s="43" customFormat="1" ht="13.6" spans="4:13">
      <c r="D37" s="33"/>
      <c r="H37" s="101"/>
      <c r="I37" s="37"/>
      <c r="J37" s="37"/>
      <c r="K37" s="37"/>
      <c r="L37" s="37"/>
      <c r="M37" s="37"/>
    </row>
    <row r="38" s="43" customFormat="1" ht="13.6" spans="4:13">
      <c r="D38" s="33"/>
      <c r="H38" s="101"/>
      <c r="I38" s="37"/>
      <c r="J38" s="37"/>
      <c r="K38" s="37"/>
      <c r="L38" s="37"/>
      <c r="M38" s="37"/>
    </row>
    <row r="39" s="43" customFormat="1" ht="13.6" spans="4:13">
      <c r="D39" s="33"/>
      <c r="H39" s="101"/>
      <c r="I39" s="37"/>
      <c r="J39" s="37"/>
      <c r="K39" s="37"/>
      <c r="L39" s="37"/>
      <c r="M39" s="37"/>
    </row>
    <row r="40" s="43" customFormat="1" ht="13.6" spans="4:13">
      <c r="D40" s="33"/>
      <c r="H40" s="101"/>
      <c r="L40" s="37"/>
      <c r="M40" s="37"/>
    </row>
    <row r="41" s="43" customFormat="1" ht="13.6" spans="4:13">
      <c r="D41" s="33"/>
      <c r="L41" s="37"/>
      <c r="M41" s="37"/>
    </row>
    <row r="42" s="43" customFormat="1" ht="13.6" spans="4:13">
      <c r="D42" s="33"/>
      <c r="L42" s="37"/>
      <c r="M42" s="37"/>
    </row>
    <row r="43" s="43" customFormat="1" ht="13.6" spans="4:13">
      <c r="D43" s="33"/>
      <c r="L43" s="37"/>
      <c r="M43" s="37"/>
    </row>
    <row r="44" s="43" customFormat="1" ht="13.6" spans="4:13">
      <c r="D44" s="33"/>
      <c r="L44" s="37"/>
      <c r="M44" s="37"/>
    </row>
    <row r="45" s="43" customFormat="1" ht="13.6" spans="4:13">
      <c r="D45" s="33"/>
      <c r="L45" s="37"/>
      <c r="M45" s="37"/>
    </row>
    <row r="46" s="43" customFormat="1" ht="13.6" spans="4:13">
      <c r="D46" s="33"/>
      <c r="L46" s="37"/>
      <c r="M46" s="37"/>
    </row>
    <row r="47" s="43" customFormat="1" ht="13.6" spans="4:13">
      <c r="D47" s="33"/>
      <c r="L47" s="37"/>
      <c r="M47" s="37"/>
    </row>
    <row r="48" s="43" customFormat="1" ht="13.6" spans="4:13">
      <c r="D48" s="33"/>
      <c r="L48" s="37"/>
      <c r="M48" s="37"/>
    </row>
    <row r="49" s="43" customFormat="1" ht="13.6" spans="4:13">
      <c r="D49" s="33"/>
      <c r="L49" s="37"/>
      <c r="M49" s="37"/>
    </row>
    <row r="50" s="43" customFormat="1" ht="13.6" spans="4:13">
      <c r="D50" s="33"/>
      <c r="L50" s="37"/>
      <c r="M50" s="37"/>
    </row>
    <row r="51" spans="4:13">
      <c r="L51" s="38"/>
      <c r="M51" s="38"/>
    </row>
    <row r="52" spans="4:13">
      <c r="M52" s="38"/>
    </row>
    <row r="53" spans="4:13">
      <c r="M53" s="38"/>
    </row>
    <row r="54" spans="4:13">
      <c r="M54" s="38"/>
    </row>
    <row r="55" spans="4:13">
      <c r="M55" s="38"/>
    </row>
    <row r="56" spans="4:13">
      <c r="M56" s="38"/>
    </row>
    <row r="57" spans="4:13">
      <c r="M57" s="38"/>
    </row>
    <row r="58" spans="4:13">
      <c r="M58" s="38"/>
    </row>
    <row r="59" spans="4:13">
      <c r="M59" s="38"/>
    </row>
    <row r="60" spans="4:13">
      <c r="M60" s="38"/>
    </row>
    <row r="61" spans="4:13">
      <c r="M61" s="38"/>
    </row>
  </sheetData>
  <mergeCells count="17">
    <mergeCell ref="A1:M1"/>
    <mergeCell ref="A3:M3"/>
    <mergeCell ref="I5:J5"/>
    <mergeCell ref="K5:L5"/>
    <mergeCell ref="A5:A6"/>
    <mergeCell ref="B5:B6"/>
    <mergeCell ref="B7:B15"/>
    <mergeCell ref="B16:B24"/>
    <mergeCell ref="C5:C6"/>
    <mergeCell ref="C8:C15"/>
    <mergeCell ref="C17:C24"/>
    <mergeCell ref="D5:D6"/>
    <mergeCell ref="E5:E6"/>
    <mergeCell ref="F5:F6"/>
    <mergeCell ref="G5:G6"/>
    <mergeCell ref="H5:H6"/>
    <mergeCell ref="M5:M6"/>
  </mergeCells>
  <pageMargins left="0.751388888888889" right="0.751388888888889" top="1" bottom="1" header="0.5" footer="0.5"/>
  <pageSetup paperSize="9" scale="80" fitToHeight="0" orientation="landscape" horizontalDpi="600"/>
  <headerFooter/>
  <ignoredErrors>
    <ignoredError sqref="G25 L8:L2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tabSelected="1" workbookViewId="0">
      <pane ySplit="4" topLeftCell="A5" activePane="bottomLeft" state="frozen"/>
      <selection/>
      <selection pane="bottomLeft" activeCell="D11" sqref="D11"/>
    </sheetView>
  </sheetViews>
  <sheetFormatPr defaultColWidth="8.77884615384615" defaultRowHeight="12"/>
  <cols>
    <col min="1" max="2" width="5.77884615384615" style="44" customWidth="1"/>
    <col min="3" max="3" width="26.6826923076923" style="44" customWidth="1"/>
    <col min="4" max="4" width="22.5673076923077" style="8" customWidth="1"/>
    <col min="5" max="6" width="10.0288461538462" style="44" customWidth="1"/>
    <col min="7" max="7" width="5.77884615384615" style="44" customWidth="1"/>
    <col min="8" max="8" width="9.625" style="44" customWidth="1"/>
    <col min="9" max="9" width="9" style="44" customWidth="1"/>
    <col min="10" max="10" width="11.875" style="44" customWidth="1"/>
    <col min="11" max="11" width="6.33653846153846" style="44" customWidth="1"/>
    <col min="12" max="16384" width="8.77884615384615" style="44"/>
  </cols>
  <sheetData>
    <row r="1" s="39" customFormat="1" ht="26" spans="1:10">
      <c r="A1" s="45" t="s">
        <v>171</v>
      </c>
      <c r="B1" s="45"/>
      <c r="C1" s="45"/>
      <c r="D1" s="46"/>
      <c r="E1" s="45"/>
      <c r="F1" s="45"/>
      <c r="G1" s="45"/>
      <c r="H1" s="45"/>
      <c r="I1" s="9"/>
    </row>
    <row r="2" s="40" customFormat="1" ht="13.6" spans="1:10">
      <c r="D2" s="10"/>
      <c r="H2" s="11"/>
      <c r="I2" s="11"/>
    </row>
    <row r="3" s="40" customFormat="1" ht="13.6" spans="1:10">
      <c r="A3" s="47" t="s">
        <v>4</v>
      </c>
      <c r="B3" s="48" t="s">
        <v>164</v>
      </c>
      <c r="C3" s="48" t="s">
        <v>145</v>
      </c>
      <c r="D3" s="47" t="s">
        <v>172</v>
      </c>
      <c r="E3" s="47" t="s">
        <v>7</v>
      </c>
      <c r="F3" s="47" t="s">
        <v>146</v>
      </c>
      <c r="G3" s="47" t="s">
        <v>147</v>
      </c>
      <c r="H3" s="47" t="s">
        <v>16</v>
      </c>
      <c r="I3" s="16"/>
    </row>
    <row r="4" s="40" customFormat="1" ht="13.6" spans="1:10">
      <c r="A4" s="47"/>
      <c r="B4" s="49"/>
      <c r="C4" s="49"/>
      <c r="D4" s="47"/>
      <c r="E4" s="47"/>
      <c r="F4" s="47"/>
      <c r="G4" s="47"/>
      <c r="H4" s="47"/>
    </row>
    <row r="5" s="41" customFormat="1" ht="18" spans="1:10">
      <c r="A5" s="50">
        <v>1</v>
      </c>
      <c r="B5" s="51" t="s">
        <v>166</v>
      </c>
      <c r="C5" s="52" t="s">
        <v>173</v>
      </c>
      <c r="D5" s="53" t="s">
        <v>174</v>
      </c>
      <c r="E5" s="54"/>
      <c r="F5" s="55" t="s">
        <v>161</v>
      </c>
      <c r="G5" s="50">
        <v>1</v>
      </c>
      <c r="H5" s="50" t="s">
        <v>29</v>
      </c>
    </row>
    <row r="6" s="41" customFormat="1" ht="17.6" spans="1:10">
      <c r="A6" s="56">
        <v>2</v>
      </c>
      <c r="B6" s="57"/>
      <c r="C6" s="57" t="s">
        <v>175</v>
      </c>
      <c r="D6" s="55" t="s">
        <v>176</v>
      </c>
      <c r="E6" s="54"/>
      <c r="F6" s="55" t="s">
        <v>161</v>
      </c>
      <c r="G6" s="50">
        <v>1</v>
      </c>
      <c r="H6" s="50" t="s">
        <v>29</v>
      </c>
    </row>
    <row r="7" s="41" customFormat="1" ht="17.6" spans="1:10">
      <c r="A7" s="58"/>
      <c r="B7" s="57"/>
      <c r="C7" s="57"/>
      <c r="D7" s="55" t="s">
        <v>158</v>
      </c>
      <c r="E7" s="54"/>
      <c r="F7" s="55" t="s">
        <v>26</v>
      </c>
      <c r="G7" s="50">
        <v>3</v>
      </c>
      <c r="H7" s="50" t="s">
        <v>29</v>
      </c>
    </row>
    <row r="8" s="41" customFormat="1" ht="53" spans="1:10">
      <c r="A8" s="50">
        <v>3</v>
      </c>
      <c r="B8" s="57"/>
      <c r="C8" s="52" t="s">
        <v>177</v>
      </c>
      <c r="D8" s="55" t="s">
        <v>169</v>
      </c>
      <c r="E8" s="54"/>
      <c r="F8" s="55" t="s">
        <v>155</v>
      </c>
      <c r="G8" s="50">
        <v>1</v>
      </c>
      <c r="H8" s="50" t="s">
        <v>29</v>
      </c>
    </row>
    <row r="9" s="41" customFormat="1" ht="18" spans="1:10">
      <c r="A9" s="50">
        <v>4</v>
      </c>
      <c r="B9" s="57"/>
      <c r="C9" s="52" t="s">
        <v>178</v>
      </c>
      <c r="D9" s="55" t="s">
        <v>179</v>
      </c>
      <c r="E9" s="54"/>
      <c r="F9" s="55" t="s">
        <v>161</v>
      </c>
      <c r="G9" s="50">
        <v>1</v>
      </c>
      <c r="H9" s="50" t="s">
        <v>29</v>
      </c>
    </row>
    <row r="10" s="41" customFormat="1" ht="53" spans="1:10">
      <c r="A10" s="50">
        <v>5</v>
      </c>
      <c r="B10" s="57"/>
      <c r="C10" s="51" t="s">
        <v>180</v>
      </c>
      <c r="D10" s="55" t="s">
        <v>28</v>
      </c>
      <c r="E10" s="54"/>
      <c r="F10" s="55" t="s">
        <v>28</v>
      </c>
      <c r="G10" s="50">
        <v>0</v>
      </c>
      <c r="H10" s="52" t="s">
        <v>181</v>
      </c>
    </row>
    <row r="11" s="41" customFormat="1" ht="36" spans="1:10">
      <c r="A11" s="50">
        <v>6</v>
      </c>
      <c r="B11" s="57"/>
      <c r="C11" s="52" t="s">
        <v>167</v>
      </c>
      <c r="D11" s="53" t="s">
        <v>167</v>
      </c>
      <c r="E11" s="54"/>
      <c r="F11" s="55" t="s">
        <v>111</v>
      </c>
      <c r="G11" s="50">
        <v>1</v>
      </c>
      <c r="H11" s="50" t="s">
        <v>29</v>
      </c>
    </row>
    <row r="12" s="41" customFormat="1" ht="18" spans="1:10">
      <c r="A12" s="56">
        <v>7</v>
      </c>
      <c r="B12" s="57"/>
      <c r="C12" s="51" t="s">
        <v>168</v>
      </c>
      <c r="D12" s="53" t="s">
        <v>150</v>
      </c>
      <c r="E12" s="54"/>
      <c r="F12" s="55" t="s">
        <v>26</v>
      </c>
      <c r="G12" s="50">
        <v>3</v>
      </c>
      <c r="H12" s="50" t="s">
        <v>29</v>
      </c>
    </row>
    <row r="13" s="41" customFormat="1" ht="18" spans="1:10">
      <c r="A13" s="58"/>
      <c r="B13" s="57"/>
      <c r="C13" s="57"/>
      <c r="D13" s="53" t="s">
        <v>151</v>
      </c>
      <c r="E13" s="54" t="s">
        <v>152</v>
      </c>
      <c r="F13" s="55" t="s">
        <v>111</v>
      </c>
      <c r="G13" s="50">
        <v>1</v>
      </c>
      <c r="H13" s="50" t="s">
        <v>29</v>
      </c>
      <c r="J13" s="59"/>
    </row>
    <row r="14" s="41" customFormat="1" ht="18" spans="1:10">
      <c r="A14" s="60"/>
      <c r="B14" s="61"/>
      <c r="C14" s="61"/>
      <c r="D14" s="53" t="s">
        <v>151</v>
      </c>
      <c r="E14" s="54" t="s">
        <v>153</v>
      </c>
      <c r="F14" s="55" t="s">
        <v>111</v>
      </c>
      <c r="G14" s="50">
        <v>3</v>
      </c>
      <c r="H14" s="50" t="s">
        <v>29</v>
      </c>
      <c r="J14" s="59"/>
    </row>
    <row r="15" s="4" customFormat="1" ht="18" spans="1:10">
      <c r="A15" s="50">
        <v>1</v>
      </c>
      <c r="B15" s="62" t="s">
        <v>170</v>
      </c>
      <c r="C15" s="63" t="s">
        <v>173</v>
      </c>
      <c r="D15" s="64" t="s">
        <v>174</v>
      </c>
      <c r="E15" s="54"/>
      <c r="F15" s="64" t="s">
        <v>161</v>
      </c>
      <c r="G15" s="50">
        <v>1</v>
      </c>
      <c r="H15" s="50" t="s">
        <v>29</v>
      </c>
      <c r="J15" s="59"/>
    </row>
    <row r="16" s="4" customFormat="1" ht="17.6" spans="1:10">
      <c r="A16" s="58">
        <v>2</v>
      </c>
      <c r="B16" s="65"/>
      <c r="C16" s="65" t="s">
        <v>175</v>
      </c>
      <c r="D16" s="64" t="s">
        <v>176</v>
      </c>
      <c r="E16" s="54"/>
      <c r="F16" s="64" t="s">
        <v>161</v>
      </c>
      <c r="G16" s="50">
        <v>1</v>
      </c>
      <c r="H16" s="50" t="s">
        <v>29</v>
      </c>
      <c r="J16" s="59"/>
    </row>
    <row r="17" s="4" customFormat="1" ht="17.6" spans="1:10">
      <c r="A17" s="58"/>
      <c r="B17" s="65"/>
      <c r="C17" s="65"/>
      <c r="D17" s="64" t="s">
        <v>158</v>
      </c>
      <c r="E17" s="54"/>
      <c r="F17" s="64" t="s">
        <v>26</v>
      </c>
      <c r="G17" s="50">
        <v>3</v>
      </c>
      <c r="H17" s="50" t="s">
        <v>29</v>
      </c>
      <c r="J17" s="59"/>
    </row>
    <row r="18" s="4" customFormat="1" ht="53" spans="1:10">
      <c r="A18" s="50">
        <v>3</v>
      </c>
      <c r="B18" s="65"/>
      <c r="C18" s="63" t="s">
        <v>177</v>
      </c>
      <c r="D18" s="64" t="s">
        <v>169</v>
      </c>
      <c r="E18" s="54"/>
      <c r="F18" s="64" t="s">
        <v>155</v>
      </c>
      <c r="G18" s="50">
        <v>1</v>
      </c>
      <c r="H18" s="50" t="s">
        <v>29</v>
      </c>
      <c r="J18" s="59"/>
    </row>
    <row r="19" s="4" customFormat="1" ht="18" spans="1:10">
      <c r="A19" s="50">
        <v>4</v>
      </c>
      <c r="B19" s="65"/>
      <c r="C19" s="63" t="s">
        <v>178</v>
      </c>
      <c r="D19" s="64" t="s">
        <v>179</v>
      </c>
      <c r="E19" s="54"/>
      <c r="F19" s="64" t="s">
        <v>161</v>
      </c>
      <c r="G19" s="50">
        <v>1</v>
      </c>
      <c r="H19" s="50" t="s">
        <v>29</v>
      </c>
      <c r="J19" s="59"/>
    </row>
    <row r="20" s="4" customFormat="1" ht="53" spans="1:10">
      <c r="A20" s="56">
        <v>5</v>
      </c>
      <c r="B20" s="65"/>
      <c r="C20" s="62" t="s">
        <v>182</v>
      </c>
      <c r="D20" s="64" t="s">
        <v>28</v>
      </c>
      <c r="E20" s="54"/>
      <c r="F20" s="64" t="s">
        <v>28</v>
      </c>
      <c r="G20" s="50">
        <v>0</v>
      </c>
      <c r="H20" s="52" t="s">
        <v>181</v>
      </c>
      <c r="J20" s="59"/>
    </row>
    <row r="21" s="4" customFormat="1" ht="36" spans="1:10">
      <c r="A21" s="50">
        <v>6</v>
      </c>
      <c r="B21" s="65"/>
      <c r="C21" s="63" t="s">
        <v>167</v>
      </c>
      <c r="D21" s="63" t="s">
        <v>167</v>
      </c>
      <c r="E21" s="54"/>
      <c r="F21" s="64" t="s">
        <v>111</v>
      </c>
      <c r="G21" s="50">
        <v>1</v>
      </c>
      <c r="H21" s="50" t="s">
        <v>29</v>
      </c>
      <c r="J21" s="59"/>
    </row>
    <row r="22" s="4" customFormat="1" ht="17.6" spans="1:10">
      <c r="A22" s="56">
        <v>7</v>
      </c>
      <c r="B22" s="65"/>
      <c r="C22" s="62" t="s">
        <v>168</v>
      </c>
      <c r="D22" s="64" t="s">
        <v>150</v>
      </c>
      <c r="E22" s="54"/>
      <c r="F22" s="64" t="s">
        <v>26</v>
      </c>
      <c r="G22" s="50">
        <v>3</v>
      </c>
      <c r="H22" s="50" t="s">
        <v>29</v>
      </c>
      <c r="J22" s="59"/>
    </row>
    <row r="23" s="4" customFormat="1" ht="17.6" spans="1:10">
      <c r="A23" s="58"/>
      <c r="B23" s="65"/>
      <c r="C23" s="65"/>
      <c r="D23" s="64" t="s">
        <v>151</v>
      </c>
      <c r="E23" s="54" t="s">
        <v>152</v>
      </c>
      <c r="F23" s="64" t="s">
        <v>111</v>
      </c>
      <c r="G23" s="50">
        <v>1</v>
      </c>
      <c r="H23" s="50" t="s">
        <v>29</v>
      </c>
      <c r="J23" s="59"/>
    </row>
    <row r="24" s="4" customFormat="1" ht="17.6" spans="1:10">
      <c r="A24" s="60"/>
      <c r="B24" s="66"/>
      <c r="C24" s="66"/>
      <c r="D24" s="64" t="s">
        <v>151</v>
      </c>
      <c r="E24" s="54" t="s">
        <v>153</v>
      </c>
      <c r="F24" s="64" t="s">
        <v>111</v>
      </c>
      <c r="G24" s="50">
        <v>3</v>
      </c>
      <c r="H24" s="50" t="s">
        <v>29</v>
      </c>
      <c r="J24" s="59"/>
    </row>
    <row r="25" s="42" customFormat="1" ht="21" customHeight="1" spans="1:10">
      <c r="A25" s="67"/>
      <c r="B25" s="68"/>
      <c r="C25" s="68"/>
      <c r="D25" s="68"/>
      <c r="E25" s="68"/>
      <c r="F25" s="68"/>
      <c r="G25" s="68"/>
      <c r="H25" s="68"/>
      <c r="J25" s="59"/>
    </row>
    <row r="26" s="42" customFormat="1" ht="15" customHeight="1" spans="1:10">
      <c r="A26" s="67"/>
      <c r="B26" s="68"/>
      <c r="C26" s="68"/>
      <c r="D26" s="68"/>
      <c r="E26" s="68"/>
      <c r="F26" s="68"/>
      <c r="G26" s="68"/>
      <c r="H26" s="68"/>
      <c r="J26" s="59"/>
    </row>
    <row r="27" s="5" customFormat="1" ht="15" customHeight="1" spans="1:10">
      <c r="D27" s="31"/>
      <c r="J27" s="59"/>
    </row>
    <row r="28" s="5" customFormat="1" ht="15" customHeight="1" spans="1:10">
      <c r="D28" s="31"/>
      <c r="J28" s="69"/>
    </row>
    <row r="29" s="5" customFormat="1" ht="15" customHeight="1" spans="1:10">
      <c r="D29" s="31"/>
      <c r="J29" s="42"/>
    </row>
    <row r="30" s="5" customFormat="1" ht="15" customHeight="1" spans="1:10">
      <c r="D30" s="31"/>
    </row>
    <row r="31" s="5" customFormat="1" ht="15" customHeight="1" spans="1:10">
      <c r="D31" s="31"/>
    </row>
    <row r="32" s="43" customFormat="1" ht="18" customHeight="1" spans="1:10">
      <c r="D32" s="33"/>
      <c r="H32" s="37"/>
    </row>
    <row r="33" s="43" customFormat="1" ht="13.6" spans="4:8">
      <c r="D33" s="33"/>
      <c r="E33" s="33"/>
      <c r="H33" s="37"/>
    </row>
    <row r="34" s="43" customFormat="1" ht="13.6" spans="4:8">
      <c r="D34" s="33"/>
      <c r="H34" s="37"/>
    </row>
    <row r="35" s="43" customFormat="1" ht="13.6" spans="4:8">
      <c r="D35" s="33"/>
      <c r="H35" s="37"/>
    </row>
    <row r="36" s="43" customFormat="1" ht="13.6" spans="4:8">
      <c r="D36" s="33"/>
      <c r="H36" s="37"/>
    </row>
    <row r="37" s="43" customFormat="1" ht="13.6" spans="4:8">
      <c r="D37" s="33"/>
      <c r="H37" s="37"/>
    </row>
    <row r="38" s="43" customFormat="1" ht="13.6" spans="4:8">
      <c r="D38" s="33"/>
      <c r="H38" s="37"/>
    </row>
    <row r="39" s="43" customFormat="1" ht="13.6" spans="4:8">
      <c r="D39" s="33"/>
      <c r="H39" s="37"/>
    </row>
    <row r="40" s="43" customFormat="1" ht="13.6" spans="4:8">
      <c r="D40" s="33"/>
      <c r="H40" s="37"/>
    </row>
    <row r="41" s="43" customFormat="1" ht="13.6" spans="4:8">
      <c r="D41" s="33"/>
      <c r="H41" s="37"/>
    </row>
    <row r="42" s="43" customFormat="1" ht="13.6" spans="4:8">
      <c r="D42" s="33"/>
      <c r="H42" s="37"/>
    </row>
    <row r="43" s="43" customFormat="1" ht="13.6" spans="4:8">
      <c r="D43" s="33"/>
      <c r="H43" s="37"/>
    </row>
    <row r="44" s="43" customFormat="1" ht="13.6" spans="4:8">
      <c r="D44" s="33"/>
      <c r="H44" s="37"/>
    </row>
    <row r="45" s="43" customFormat="1" ht="13.6" spans="4:8">
      <c r="D45" s="33"/>
      <c r="H45" s="37"/>
    </row>
    <row r="46" s="43" customFormat="1" ht="13.6" spans="4:8">
      <c r="D46" s="33"/>
      <c r="H46" s="37"/>
    </row>
    <row r="47" s="43" customFormat="1" ht="13.6" spans="4:8">
      <c r="D47" s="33"/>
      <c r="H47" s="37"/>
    </row>
    <row r="48" s="43" customFormat="1" ht="13.6" spans="4:8">
      <c r="D48" s="33"/>
      <c r="H48" s="37"/>
    </row>
    <row r="49" s="43" customFormat="1" ht="13.6" spans="4:8">
      <c r="D49" s="33"/>
      <c r="H49" s="37"/>
    </row>
    <row r="50" spans="4:8">
      <c r="H50" s="38"/>
    </row>
    <row r="51" spans="4:8">
      <c r="H51" s="38"/>
    </row>
    <row r="52" spans="4:8">
      <c r="H52" s="38"/>
    </row>
    <row r="53" spans="4:8">
      <c r="H53" s="38"/>
    </row>
    <row r="54" spans="4:8">
      <c r="H54" s="38"/>
    </row>
    <row r="55" spans="4:8">
      <c r="H55" s="38"/>
    </row>
    <row r="56" spans="4:8">
      <c r="H56" s="38"/>
    </row>
    <row r="57" spans="4:8">
      <c r="H57" s="38"/>
    </row>
    <row r="58" spans="4:8">
      <c r="H58" s="38"/>
    </row>
    <row r="59" spans="4:8">
      <c r="H59" s="38"/>
    </row>
    <row r="60" spans="4:8">
      <c r="H60" s="38"/>
    </row>
  </sheetData>
  <mergeCells count="19">
    <mergeCell ref="A1:H1"/>
    <mergeCell ref="A3:A4"/>
    <mergeCell ref="A6:A7"/>
    <mergeCell ref="A12:A14"/>
    <mergeCell ref="A16:A17"/>
    <mergeCell ref="A22:A24"/>
    <mergeCell ref="B3:B4"/>
    <mergeCell ref="B5:B14"/>
    <mergeCell ref="B15:B24"/>
    <mergeCell ref="C3:C4"/>
    <mergeCell ref="C6:C7"/>
    <mergeCell ref="C12:C14"/>
    <mergeCell ref="C16:C17"/>
    <mergeCell ref="C22:C24"/>
    <mergeCell ref="D3:D4"/>
    <mergeCell ref="E3:E4"/>
    <mergeCell ref="F3:F4"/>
    <mergeCell ref="G3:G4"/>
    <mergeCell ref="H3:H4"/>
  </mergeCells>
  <pageMargins left="0.751388888888889" right="0.751388888888889" top="1" bottom="1" header="0.5" footer="0.5"/>
  <pageSetup paperSize="9" scale="93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1048573"/>
  <sheetViews>
    <sheetView topLeftCell="A4" workbookViewId="0">
      <selection activeCell="D33" sqref="D33"/>
    </sheetView>
  </sheetViews>
  <sheetFormatPr defaultColWidth="9" defaultRowHeight="16.8"/>
  <cols>
    <col min="1" max="2" width="9" style="7"/>
    <col min="3" max="3" width="14.25" style="7" customWidth="1"/>
    <col min="4" max="4" width="24.375" style="7" customWidth="1"/>
    <col min="5" max="5" width="14.625" style="8" customWidth="1"/>
    <col min="6" max="11" width="9" style="7"/>
    <col min="12" max="12" width="9.25" style="7"/>
    <col min="13" max="16380" width="9" style="7"/>
  </cols>
  <sheetData>
    <row r="1" s="2" customFormat="1" ht="23.2" spans="1:17 16381:16381">
      <c r="A1" s="9" t="s">
        <v>183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XFA1"/>
    </row>
    <row r="2" s="3" customFormat="1" spans="1:17 16381:16381">
      <c r="E2" s="10"/>
      <c r="P2" s="11"/>
      <c r="XFA2"/>
    </row>
    <row r="3" s="3" customFormat="1" spans="1:17 16381:16381">
      <c r="A3" s="12" t="s">
        <v>184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XFA3"/>
    </row>
    <row r="4" s="3" customFormat="1" spans="1:17 16381:16381">
      <c r="A4" s="13" t="s">
        <v>185</v>
      </c>
      <c r="B4" s="13"/>
      <c r="C4" s="13"/>
      <c r="D4" s="13"/>
      <c r="E4" s="13"/>
      <c r="F4" s="13"/>
      <c r="G4" s="13"/>
      <c r="H4" s="14"/>
      <c r="I4" s="13"/>
      <c r="J4" s="13"/>
      <c r="K4" s="13"/>
      <c r="L4" s="13"/>
      <c r="M4" s="13"/>
      <c r="N4" s="13"/>
      <c r="O4" s="13"/>
      <c r="P4" s="15" t="s">
        <v>3</v>
      </c>
      <c r="Q4" s="16"/>
      <c r="XFA4"/>
    </row>
    <row r="5" s="3" customFormat="1" spans="1:17 16381:16381">
      <c r="A5" s="17" t="s">
        <v>4</v>
      </c>
      <c r="B5" s="18" t="s">
        <v>186</v>
      </c>
      <c r="C5" s="17" t="s">
        <v>187</v>
      </c>
      <c r="D5" s="17" t="s">
        <v>188</v>
      </c>
      <c r="E5" s="17" t="s">
        <v>6</v>
      </c>
      <c r="F5" s="17" t="s">
        <v>7</v>
      </c>
      <c r="G5" s="17" t="s">
        <v>8</v>
      </c>
      <c r="H5" s="17" t="s">
        <v>146</v>
      </c>
      <c r="I5" s="17" t="s">
        <v>147</v>
      </c>
      <c r="J5" s="17" t="s">
        <v>148</v>
      </c>
      <c r="K5" s="17" t="s">
        <v>149</v>
      </c>
      <c r="L5" s="17" t="s">
        <v>13</v>
      </c>
      <c r="M5" s="17"/>
      <c r="N5" s="17" t="s">
        <v>14</v>
      </c>
      <c r="O5" s="17"/>
      <c r="P5" s="17" t="s">
        <v>16</v>
      </c>
      <c r="XFA5"/>
    </row>
    <row r="6" s="3" customFormat="1" spans="1:17 16381:16381">
      <c r="A6" s="17"/>
      <c r="B6" s="19"/>
      <c r="C6" s="17"/>
      <c r="D6" s="17"/>
      <c r="E6" s="17"/>
      <c r="F6" s="17"/>
      <c r="G6" s="17"/>
      <c r="H6" s="17"/>
      <c r="I6" s="17"/>
      <c r="J6" s="17"/>
      <c r="K6" s="17"/>
      <c r="L6" s="17" t="s">
        <v>20</v>
      </c>
      <c r="M6" s="17" t="s">
        <v>21</v>
      </c>
      <c r="N6" s="17" t="s">
        <v>22</v>
      </c>
      <c r="O6" s="17" t="s">
        <v>23</v>
      </c>
      <c r="P6" s="17"/>
      <c r="XFA6"/>
    </row>
    <row r="7" s="4" customFormat="1" ht="18" customHeight="1" spans="1:17 16381:16381">
      <c r="A7" s="20">
        <v>1</v>
      </c>
      <c r="B7" s="21" t="s">
        <v>189</v>
      </c>
      <c r="C7" s="20" t="s">
        <v>190</v>
      </c>
      <c r="D7" s="22" t="s">
        <v>191</v>
      </c>
      <c r="E7" s="23" t="s">
        <v>192</v>
      </c>
      <c r="F7" s="24" t="s">
        <v>28</v>
      </c>
      <c r="G7" s="24" t="s">
        <v>28</v>
      </c>
      <c r="H7" s="25" t="s">
        <v>111</v>
      </c>
      <c r="I7" s="20">
        <v>1</v>
      </c>
      <c r="J7" s="26">
        <v>41233</v>
      </c>
      <c r="K7" s="24" t="s">
        <v>28</v>
      </c>
      <c r="L7" s="27">
        <v>2500</v>
      </c>
      <c r="M7" s="28">
        <v>0</v>
      </c>
      <c r="N7" s="27">
        <v>2</v>
      </c>
      <c r="O7" s="27">
        <v>2</v>
      </c>
      <c r="P7" s="20" t="s">
        <v>29</v>
      </c>
      <c r="XFA7"/>
    </row>
    <row r="8" s="4" customFormat="1" spans="1:17 16381:16381">
      <c r="A8" s="20">
        <v>2</v>
      </c>
      <c r="B8" s="29"/>
      <c r="C8" s="20" t="s">
        <v>193</v>
      </c>
      <c r="D8" s="22" t="s">
        <v>194</v>
      </c>
      <c r="E8" s="23" t="s">
        <v>195</v>
      </c>
      <c r="F8" s="24" t="s">
        <v>28</v>
      </c>
      <c r="G8" s="24" t="s">
        <v>28</v>
      </c>
      <c r="H8" s="25" t="s">
        <v>111</v>
      </c>
      <c r="I8" s="20">
        <v>1</v>
      </c>
      <c r="J8" s="26">
        <v>40410</v>
      </c>
      <c r="K8" s="24" t="s">
        <v>28</v>
      </c>
      <c r="L8" s="27">
        <v>1360</v>
      </c>
      <c r="M8" s="28">
        <v>0</v>
      </c>
      <c r="N8" s="27">
        <v>2</v>
      </c>
      <c r="O8" s="27">
        <v>2</v>
      </c>
      <c r="P8" s="20" t="s">
        <v>29</v>
      </c>
      <c r="XFA8"/>
    </row>
    <row r="9" s="4" customFormat="1" spans="1:17 16381:16381">
      <c r="A9" s="20">
        <v>3</v>
      </c>
      <c r="B9" s="29"/>
      <c r="C9" s="20" t="s">
        <v>190</v>
      </c>
      <c r="D9" s="22" t="s">
        <v>196</v>
      </c>
      <c r="E9" s="23" t="s">
        <v>197</v>
      </c>
      <c r="F9" s="24" t="s">
        <v>28</v>
      </c>
      <c r="G9" s="24" t="s">
        <v>28</v>
      </c>
      <c r="H9" s="25" t="s">
        <v>111</v>
      </c>
      <c r="I9" s="20">
        <v>1</v>
      </c>
      <c r="J9" s="26">
        <v>41233</v>
      </c>
      <c r="K9" s="24" t="s">
        <v>28</v>
      </c>
      <c r="L9" s="27">
        <v>2200</v>
      </c>
      <c r="M9" s="28">
        <v>0</v>
      </c>
      <c r="N9" s="27">
        <v>2</v>
      </c>
      <c r="O9" s="27">
        <v>2</v>
      </c>
      <c r="P9" s="20" t="s">
        <v>29</v>
      </c>
      <c r="XFA9"/>
    </row>
    <row r="10" s="4" customFormat="1" spans="1:17 16381:16381">
      <c r="A10" s="20">
        <v>4</v>
      </c>
      <c r="B10" s="29"/>
      <c r="C10" s="20" t="s">
        <v>190</v>
      </c>
      <c r="D10" s="22" t="s">
        <v>198</v>
      </c>
      <c r="E10" s="23" t="s">
        <v>199</v>
      </c>
      <c r="F10" s="24" t="s">
        <v>28</v>
      </c>
      <c r="G10" s="24" t="s">
        <v>28</v>
      </c>
      <c r="H10" s="25" t="s">
        <v>111</v>
      </c>
      <c r="I10" s="20">
        <v>1</v>
      </c>
      <c r="J10" s="26">
        <v>41233</v>
      </c>
      <c r="K10" s="24" t="s">
        <v>28</v>
      </c>
      <c r="L10" s="27">
        <v>2800</v>
      </c>
      <c r="M10" s="28">
        <v>0</v>
      </c>
      <c r="N10" s="27">
        <v>2</v>
      </c>
      <c r="O10" s="27">
        <v>2</v>
      </c>
      <c r="P10" s="20" t="s">
        <v>29</v>
      </c>
      <c r="XFA10"/>
    </row>
    <row r="11" s="4" customFormat="1" spans="1:17 16381:16381">
      <c r="A11" s="20">
        <v>5</v>
      </c>
      <c r="B11" s="29"/>
      <c r="C11" s="20" t="s">
        <v>200</v>
      </c>
      <c r="D11" s="22" t="s">
        <v>201</v>
      </c>
      <c r="E11" s="23" t="s">
        <v>195</v>
      </c>
      <c r="F11" s="24" t="s">
        <v>28</v>
      </c>
      <c r="G11" s="24" t="s">
        <v>28</v>
      </c>
      <c r="H11" s="25" t="s">
        <v>111</v>
      </c>
      <c r="I11" s="20">
        <v>1</v>
      </c>
      <c r="J11" s="26">
        <v>40410</v>
      </c>
      <c r="K11" s="24" t="s">
        <v>28</v>
      </c>
      <c r="L11" s="27">
        <v>1190</v>
      </c>
      <c r="M11" s="28">
        <v>0</v>
      </c>
      <c r="N11" s="27">
        <v>2</v>
      </c>
      <c r="O11" s="27">
        <v>2</v>
      </c>
      <c r="P11" s="20" t="s">
        <v>29</v>
      </c>
      <c r="XFA11"/>
    </row>
    <row r="12" s="4" customFormat="1" spans="1:17 16381:16381">
      <c r="A12" s="20">
        <v>6</v>
      </c>
      <c r="B12" s="29"/>
      <c r="C12" s="20" t="s">
        <v>202</v>
      </c>
      <c r="D12" s="22" t="s">
        <v>203</v>
      </c>
      <c r="E12" s="23" t="s">
        <v>204</v>
      </c>
      <c r="F12" s="24" t="s">
        <v>28</v>
      </c>
      <c r="G12" s="24" t="s">
        <v>28</v>
      </c>
      <c r="H12" s="25" t="s">
        <v>111</v>
      </c>
      <c r="I12" s="20">
        <v>1</v>
      </c>
      <c r="J12" s="26">
        <v>40502</v>
      </c>
      <c r="K12" s="24" t="s">
        <v>28</v>
      </c>
      <c r="L12" s="27">
        <v>1660</v>
      </c>
      <c r="M12" s="28">
        <v>0</v>
      </c>
      <c r="N12" s="27">
        <v>2</v>
      </c>
      <c r="O12" s="27">
        <v>2</v>
      </c>
      <c r="P12" s="20" t="s">
        <v>29</v>
      </c>
      <c r="XFA12"/>
    </row>
    <row r="13" s="4" customFormat="1" spans="1:17 16381:16381">
      <c r="A13" s="20">
        <v>7</v>
      </c>
      <c r="B13" s="29"/>
      <c r="C13" s="20" t="s">
        <v>205</v>
      </c>
      <c r="D13" s="22" t="s">
        <v>206</v>
      </c>
      <c r="E13" s="23" t="s">
        <v>195</v>
      </c>
      <c r="F13" s="24" t="s">
        <v>28</v>
      </c>
      <c r="G13" s="24" t="s">
        <v>28</v>
      </c>
      <c r="H13" s="25" t="s">
        <v>111</v>
      </c>
      <c r="I13" s="20">
        <v>1</v>
      </c>
      <c r="J13" s="26">
        <v>40410</v>
      </c>
      <c r="K13" s="24" t="s">
        <v>28</v>
      </c>
      <c r="L13" s="27">
        <v>1700</v>
      </c>
      <c r="M13" s="28">
        <v>0</v>
      </c>
      <c r="N13" s="27">
        <v>2</v>
      </c>
      <c r="O13" s="27">
        <v>2</v>
      </c>
      <c r="P13" s="20" t="s">
        <v>29</v>
      </c>
      <c r="XFA13"/>
    </row>
    <row r="14" s="4" customFormat="1" spans="1:17 16381:16381">
      <c r="A14" s="20">
        <v>8</v>
      </c>
      <c r="B14" s="29"/>
      <c r="C14" s="20" t="s">
        <v>205</v>
      </c>
      <c r="D14" s="22" t="s">
        <v>207</v>
      </c>
      <c r="E14" s="23" t="s">
        <v>192</v>
      </c>
      <c r="F14" s="24" t="s">
        <v>28</v>
      </c>
      <c r="G14" s="24" t="s">
        <v>28</v>
      </c>
      <c r="H14" s="25" t="s">
        <v>111</v>
      </c>
      <c r="I14" s="20">
        <v>1</v>
      </c>
      <c r="J14" s="26">
        <v>40288</v>
      </c>
      <c r="K14" s="24" t="s">
        <v>28</v>
      </c>
      <c r="L14" s="27">
        <v>3784</v>
      </c>
      <c r="M14" s="28">
        <v>0</v>
      </c>
      <c r="N14" s="27">
        <v>2</v>
      </c>
      <c r="O14" s="27">
        <v>2</v>
      </c>
      <c r="P14" s="20" t="s">
        <v>29</v>
      </c>
      <c r="XFA14"/>
    </row>
    <row r="15" s="4" customFormat="1" spans="1:17 16381:16381">
      <c r="A15" s="20">
        <v>9</v>
      </c>
      <c r="B15" s="29"/>
      <c r="C15" s="20" t="s">
        <v>208</v>
      </c>
      <c r="D15" s="22" t="s">
        <v>209</v>
      </c>
      <c r="E15" s="23" t="s">
        <v>195</v>
      </c>
      <c r="F15" s="24" t="s">
        <v>28</v>
      </c>
      <c r="G15" s="24" t="s">
        <v>28</v>
      </c>
      <c r="H15" s="25" t="s">
        <v>111</v>
      </c>
      <c r="I15" s="20">
        <v>1</v>
      </c>
      <c r="J15" s="26">
        <v>40410</v>
      </c>
      <c r="K15" s="24" t="s">
        <v>28</v>
      </c>
      <c r="L15" s="27">
        <v>1700</v>
      </c>
      <c r="M15" s="28">
        <v>0</v>
      </c>
      <c r="N15" s="27">
        <v>2</v>
      </c>
      <c r="O15" s="27">
        <v>2</v>
      </c>
      <c r="P15" s="20" t="s">
        <v>29</v>
      </c>
      <c r="XFA15"/>
    </row>
    <row r="16" s="4" customFormat="1" spans="1:17 16381:16381">
      <c r="A16" s="20">
        <v>10</v>
      </c>
      <c r="B16" s="29"/>
      <c r="C16" s="20" t="s">
        <v>210</v>
      </c>
      <c r="D16" s="22" t="s">
        <v>211</v>
      </c>
      <c r="E16" s="23" t="s">
        <v>212</v>
      </c>
      <c r="F16" s="24" t="s">
        <v>28</v>
      </c>
      <c r="G16" s="24" t="s">
        <v>28</v>
      </c>
      <c r="H16" s="25" t="s">
        <v>111</v>
      </c>
      <c r="I16" s="20">
        <v>1</v>
      </c>
      <c r="J16" s="26">
        <v>40167</v>
      </c>
      <c r="K16" s="24" t="s">
        <v>28</v>
      </c>
      <c r="L16" s="27">
        <v>8000</v>
      </c>
      <c r="M16" s="28">
        <v>0</v>
      </c>
      <c r="N16" s="27">
        <v>2</v>
      </c>
      <c r="O16" s="27">
        <v>2</v>
      </c>
      <c r="P16" s="20" t="s">
        <v>29</v>
      </c>
      <c r="XFA16"/>
    </row>
    <row r="17" s="4" customFormat="1" spans="1:16 16381:16381">
      <c r="A17" s="20">
        <v>11</v>
      </c>
      <c r="B17" s="29"/>
      <c r="C17" s="20" t="s">
        <v>210</v>
      </c>
      <c r="D17" s="22" t="s">
        <v>213</v>
      </c>
      <c r="E17" s="23" t="s">
        <v>204</v>
      </c>
      <c r="F17" s="24" t="s">
        <v>28</v>
      </c>
      <c r="G17" s="24" t="s">
        <v>28</v>
      </c>
      <c r="H17" s="25" t="s">
        <v>111</v>
      </c>
      <c r="I17" s="20">
        <v>1</v>
      </c>
      <c r="J17" s="26">
        <v>40502</v>
      </c>
      <c r="K17" s="24" t="s">
        <v>28</v>
      </c>
      <c r="L17" s="27">
        <v>1660</v>
      </c>
      <c r="M17" s="28">
        <v>0</v>
      </c>
      <c r="N17" s="27">
        <v>2</v>
      </c>
      <c r="O17" s="27">
        <v>2</v>
      </c>
      <c r="P17" s="20" t="s">
        <v>29</v>
      </c>
      <c r="XFA17"/>
    </row>
    <row r="18" s="4" customFormat="1" spans="1:16 16381:16381">
      <c r="A18" s="20">
        <v>12</v>
      </c>
      <c r="B18" s="29"/>
      <c r="C18" s="22" t="s">
        <v>214</v>
      </c>
      <c r="D18" s="22" t="s">
        <v>215</v>
      </c>
      <c r="E18" s="23" t="s">
        <v>216</v>
      </c>
      <c r="F18" s="24" t="s">
        <v>28</v>
      </c>
      <c r="G18" s="24" t="s">
        <v>28</v>
      </c>
      <c r="H18" s="25" t="s">
        <v>111</v>
      </c>
      <c r="I18" s="20">
        <v>1</v>
      </c>
      <c r="J18" s="26">
        <v>41445</v>
      </c>
      <c r="K18" s="24" t="s">
        <v>28</v>
      </c>
      <c r="L18" s="27">
        <v>1050</v>
      </c>
      <c r="M18" s="28">
        <v>0</v>
      </c>
      <c r="N18" s="27">
        <v>2</v>
      </c>
      <c r="O18" s="27">
        <v>2</v>
      </c>
      <c r="P18" s="20" t="s">
        <v>29</v>
      </c>
      <c r="XFA18"/>
    </row>
    <row r="19" s="4" customFormat="1" spans="1:16 16381:16381">
      <c r="A19" s="20">
        <v>13</v>
      </c>
      <c r="B19" s="29"/>
      <c r="C19" s="22" t="s">
        <v>214</v>
      </c>
      <c r="D19" s="22" t="s">
        <v>217</v>
      </c>
      <c r="E19" s="23" t="s">
        <v>218</v>
      </c>
      <c r="F19" s="24" t="s">
        <v>28</v>
      </c>
      <c r="G19" s="24" t="s">
        <v>28</v>
      </c>
      <c r="H19" s="25" t="s">
        <v>111</v>
      </c>
      <c r="I19" s="20">
        <v>1</v>
      </c>
      <c r="J19" s="26">
        <v>41974</v>
      </c>
      <c r="K19" s="24" t="s">
        <v>28</v>
      </c>
      <c r="L19" s="27">
        <v>1450</v>
      </c>
      <c r="M19" s="28">
        <v>0</v>
      </c>
      <c r="N19" s="27">
        <v>2</v>
      </c>
      <c r="O19" s="27">
        <v>2</v>
      </c>
      <c r="P19" s="20" t="s">
        <v>29</v>
      </c>
      <c r="XFA19"/>
    </row>
    <row r="20" s="4" customFormat="1" spans="1:16 16381:16381">
      <c r="A20" s="20">
        <v>14</v>
      </c>
      <c r="B20" s="29"/>
      <c r="C20" s="22" t="s">
        <v>214</v>
      </c>
      <c r="D20" s="22" t="s">
        <v>219</v>
      </c>
      <c r="E20" s="23" t="s">
        <v>218</v>
      </c>
      <c r="F20" s="24" t="s">
        <v>28</v>
      </c>
      <c r="G20" s="24" t="s">
        <v>28</v>
      </c>
      <c r="H20" s="25" t="s">
        <v>111</v>
      </c>
      <c r="I20" s="20">
        <v>1</v>
      </c>
      <c r="J20" s="26">
        <v>41974</v>
      </c>
      <c r="K20" s="24" t="s">
        <v>28</v>
      </c>
      <c r="L20" s="27">
        <v>1450</v>
      </c>
      <c r="M20" s="28">
        <v>0</v>
      </c>
      <c r="N20" s="27">
        <v>2</v>
      </c>
      <c r="O20" s="27">
        <v>2</v>
      </c>
      <c r="P20" s="20" t="s">
        <v>29</v>
      </c>
      <c r="XFA20"/>
    </row>
    <row r="21" s="4" customFormat="1" spans="1:16 16381:16381">
      <c r="A21" s="20">
        <v>15</v>
      </c>
      <c r="B21" s="29"/>
      <c r="C21" s="22" t="s">
        <v>220</v>
      </c>
      <c r="D21" s="22" t="s">
        <v>221</v>
      </c>
      <c r="E21" s="23" t="s">
        <v>222</v>
      </c>
      <c r="F21" s="24" t="s">
        <v>28</v>
      </c>
      <c r="G21" s="24" t="s">
        <v>28</v>
      </c>
      <c r="H21" s="25" t="s">
        <v>111</v>
      </c>
      <c r="I21" s="20">
        <v>1</v>
      </c>
      <c r="J21" s="26">
        <v>40867</v>
      </c>
      <c r="K21" s="24" t="s">
        <v>28</v>
      </c>
      <c r="L21" s="27">
        <v>3500</v>
      </c>
      <c r="M21" s="28">
        <v>0</v>
      </c>
      <c r="N21" s="27">
        <v>2</v>
      </c>
      <c r="O21" s="27">
        <v>2</v>
      </c>
      <c r="P21" s="20" t="s">
        <v>29</v>
      </c>
      <c r="XFA21"/>
    </row>
    <row r="22" s="4" customFormat="1" spans="1:16 16381:16381">
      <c r="A22" s="20">
        <v>16</v>
      </c>
      <c r="B22" s="29"/>
      <c r="C22" s="22" t="s">
        <v>223</v>
      </c>
      <c r="D22" s="22" t="s">
        <v>224</v>
      </c>
      <c r="E22" s="23" t="s">
        <v>222</v>
      </c>
      <c r="F22" s="24" t="s">
        <v>28</v>
      </c>
      <c r="G22" s="24" t="s">
        <v>28</v>
      </c>
      <c r="H22" s="25" t="s">
        <v>111</v>
      </c>
      <c r="I22" s="20">
        <v>1</v>
      </c>
      <c r="J22" s="26">
        <v>40867</v>
      </c>
      <c r="K22" s="24" t="s">
        <v>28</v>
      </c>
      <c r="L22" s="27">
        <v>3500</v>
      </c>
      <c r="M22" s="28">
        <v>0</v>
      </c>
      <c r="N22" s="27">
        <v>2</v>
      </c>
      <c r="O22" s="27">
        <v>2</v>
      </c>
      <c r="P22" s="20" t="s">
        <v>29</v>
      </c>
      <c r="XFA22"/>
    </row>
    <row r="23" s="4" customFormat="1" spans="1:16 16381:16381">
      <c r="A23" s="20">
        <v>17</v>
      </c>
      <c r="B23" s="29"/>
      <c r="C23" s="22" t="s">
        <v>225</v>
      </c>
      <c r="D23" s="22" t="s">
        <v>226</v>
      </c>
      <c r="E23" s="23" t="s">
        <v>227</v>
      </c>
      <c r="F23" s="24" t="s">
        <v>28</v>
      </c>
      <c r="G23" s="24" t="s">
        <v>28</v>
      </c>
      <c r="H23" s="25" t="s">
        <v>111</v>
      </c>
      <c r="I23" s="20">
        <v>1</v>
      </c>
      <c r="J23" s="26">
        <v>40257</v>
      </c>
      <c r="K23" s="24" t="s">
        <v>28</v>
      </c>
      <c r="L23" s="27">
        <v>1300</v>
      </c>
      <c r="M23" s="28">
        <v>0</v>
      </c>
      <c r="N23" s="27">
        <v>5</v>
      </c>
      <c r="O23" s="27">
        <v>5</v>
      </c>
      <c r="P23" s="20" t="s">
        <v>29</v>
      </c>
      <c r="XFA23"/>
    </row>
    <row r="24" s="4" customFormat="1" spans="1:16 16381:16381">
      <c r="A24" s="20">
        <v>18</v>
      </c>
      <c r="B24" s="29"/>
      <c r="C24" s="22" t="s">
        <v>228</v>
      </c>
      <c r="D24" s="22" t="s">
        <v>229</v>
      </c>
      <c r="E24" s="23" t="s">
        <v>230</v>
      </c>
      <c r="F24" s="24" t="s">
        <v>28</v>
      </c>
      <c r="G24" s="24" t="s">
        <v>28</v>
      </c>
      <c r="H24" s="25" t="s">
        <v>111</v>
      </c>
      <c r="I24" s="20">
        <v>1</v>
      </c>
      <c r="J24" s="26">
        <v>40379</v>
      </c>
      <c r="K24" s="24" t="s">
        <v>28</v>
      </c>
      <c r="L24" s="27">
        <v>1500</v>
      </c>
      <c r="M24" s="28">
        <v>0</v>
      </c>
      <c r="N24" s="27">
        <v>2</v>
      </c>
      <c r="O24" s="27">
        <v>2</v>
      </c>
      <c r="P24" s="20" t="s">
        <v>29</v>
      </c>
      <c r="XFA24"/>
    </row>
    <row r="25" s="4" customFormat="1" spans="1:16 16381:16381">
      <c r="A25" s="20">
        <v>19</v>
      </c>
      <c r="B25" s="29"/>
      <c r="C25" s="22" t="s">
        <v>231</v>
      </c>
      <c r="D25" s="22" t="s">
        <v>232</v>
      </c>
      <c r="E25" s="23" t="s">
        <v>233</v>
      </c>
      <c r="F25" s="24" t="s">
        <v>28</v>
      </c>
      <c r="G25" s="24" t="s">
        <v>28</v>
      </c>
      <c r="H25" s="25" t="s">
        <v>111</v>
      </c>
      <c r="I25" s="20">
        <v>1</v>
      </c>
      <c r="J25" s="26">
        <v>40867</v>
      </c>
      <c r="K25" s="24" t="s">
        <v>28</v>
      </c>
      <c r="L25" s="27">
        <v>1100</v>
      </c>
      <c r="M25" s="28">
        <v>0</v>
      </c>
      <c r="N25" s="27">
        <v>2</v>
      </c>
      <c r="O25" s="27">
        <v>2</v>
      </c>
      <c r="P25" s="20" t="s">
        <v>29</v>
      </c>
      <c r="XFA25"/>
    </row>
    <row r="26" s="4" customFormat="1" spans="1:16 16381:16381">
      <c r="A26" s="20">
        <v>20</v>
      </c>
      <c r="B26" s="29"/>
      <c r="C26" s="22" t="s">
        <v>231</v>
      </c>
      <c r="D26" s="22" t="s">
        <v>234</v>
      </c>
      <c r="E26" s="23" t="s">
        <v>235</v>
      </c>
      <c r="F26" s="24" t="s">
        <v>28</v>
      </c>
      <c r="G26" s="24" t="s">
        <v>28</v>
      </c>
      <c r="H26" s="25" t="s">
        <v>111</v>
      </c>
      <c r="I26" s="20">
        <v>1</v>
      </c>
      <c r="J26" s="26">
        <v>40867</v>
      </c>
      <c r="K26" s="24" t="s">
        <v>28</v>
      </c>
      <c r="L26" s="27">
        <v>1260</v>
      </c>
      <c r="M26" s="28">
        <v>0</v>
      </c>
      <c r="N26" s="27">
        <v>2</v>
      </c>
      <c r="O26" s="27">
        <v>2</v>
      </c>
      <c r="P26" s="20" t="s">
        <v>29</v>
      </c>
      <c r="XFA26"/>
    </row>
    <row r="27" s="4" customFormat="1" spans="1:16 16381:16381">
      <c r="A27" s="20">
        <v>21</v>
      </c>
      <c r="B27" s="29"/>
      <c r="C27" s="22" t="s">
        <v>236</v>
      </c>
      <c r="D27" s="22" t="s">
        <v>237</v>
      </c>
      <c r="E27" s="23" t="s">
        <v>238</v>
      </c>
      <c r="F27" s="24" t="s">
        <v>28</v>
      </c>
      <c r="G27" s="24" t="s">
        <v>28</v>
      </c>
      <c r="H27" s="25" t="s">
        <v>111</v>
      </c>
      <c r="I27" s="20">
        <v>1</v>
      </c>
      <c r="J27" s="26">
        <v>40867</v>
      </c>
      <c r="K27" s="24" t="s">
        <v>28</v>
      </c>
      <c r="L27" s="27">
        <v>1260</v>
      </c>
      <c r="M27" s="28">
        <v>0</v>
      </c>
      <c r="N27" s="27">
        <v>2</v>
      </c>
      <c r="O27" s="27">
        <v>2</v>
      </c>
      <c r="P27" s="20" t="s">
        <v>29</v>
      </c>
      <c r="XFA27"/>
    </row>
    <row r="28" s="4" customFormat="1" spans="1:16 16381:16381">
      <c r="A28" s="20">
        <v>22</v>
      </c>
      <c r="B28" s="29"/>
      <c r="C28" s="22" t="s">
        <v>239</v>
      </c>
      <c r="D28" s="22" t="s">
        <v>240</v>
      </c>
      <c r="E28" s="23" t="s">
        <v>241</v>
      </c>
      <c r="F28" s="24" t="s">
        <v>28</v>
      </c>
      <c r="G28" s="24" t="s">
        <v>28</v>
      </c>
      <c r="H28" s="25" t="s">
        <v>111</v>
      </c>
      <c r="I28" s="20">
        <v>1</v>
      </c>
      <c r="J28" s="26">
        <v>42369</v>
      </c>
      <c r="K28" s="24" t="s">
        <v>28</v>
      </c>
      <c r="L28" s="27">
        <v>746.9</v>
      </c>
      <c r="M28" s="28">
        <v>0</v>
      </c>
      <c r="N28" s="27">
        <v>2</v>
      </c>
      <c r="O28" s="27">
        <v>2</v>
      </c>
      <c r="P28" s="20" t="s">
        <v>29</v>
      </c>
      <c r="XFA28"/>
    </row>
    <row r="29" s="4" customFormat="1" ht="16" customHeight="1" spans="1:16 16381:16381">
      <c r="A29" s="20">
        <v>23</v>
      </c>
      <c r="B29" s="29"/>
      <c r="C29" s="22" t="s">
        <v>223</v>
      </c>
      <c r="D29" s="22" t="s">
        <v>242</v>
      </c>
      <c r="E29" s="23" t="s">
        <v>243</v>
      </c>
      <c r="F29" s="24" t="s">
        <v>28</v>
      </c>
      <c r="G29" s="24" t="s">
        <v>28</v>
      </c>
      <c r="H29" s="25" t="s">
        <v>111</v>
      </c>
      <c r="I29" s="20">
        <v>1</v>
      </c>
      <c r="J29" s="26">
        <v>40288</v>
      </c>
      <c r="K29" s="24" t="s">
        <v>28</v>
      </c>
      <c r="L29" s="27">
        <v>6600</v>
      </c>
      <c r="M29" s="28">
        <v>0</v>
      </c>
      <c r="N29" s="27">
        <v>2</v>
      </c>
      <c r="O29" s="27">
        <v>2</v>
      </c>
      <c r="P29" s="20" t="s">
        <v>29</v>
      </c>
      <c r="XFA29"/>
    </row>
    <row r="30" s="4" customFormat="1" spans="1:16 16381:16381">
      <c r="A30" s="20">
        <v>24</v>
      </c>
      <c r="B30" s="29"/>
      <c r="C30" s="22" t="s">
        <v>223</v>
      </c>
      <c r="D30" s="22" t="s">
        <v>244</v>
      </c>
      <c r="E30" s="23" t="s">
        <v>245</v>
      </c>
      <c r="F30" s="24" t="s">
        <v>28</v>
      </c>
      <c r="G30" s="24" t="s">
        <v>28</v>
      </c>
      <c r="H30" s="25" t="s">
        <v>111</v>
      </c>
      <c r="I30" s="20">
        <v>1</v>
      </c>
      <c r="J30" s="26">
        <v>40288</v>
      </c>
      <c r="K30" s="24" t="s">
        <v>28</v>
      </c>
      <c r="L30" s="27">
        <v>3020</v>
      </c>
      <c r="M30" s="28">
        <v>0</v>
      </c>
      <c r="N30" s="27">
        <v>2</v>
      </c>
      <c r="O30" s="27">
        <v>2</v>
      </c>
      <c r="P30" s="20" t="s">
        <v>29</v>
      </c>
      <c r="XFA30"/>
    </row>
    <row r="31" s="4" customFormat="1" ht="15.2" spans="1:16 16381:16381">
      <c r="A31" s="22" t="s">
        <v>246</v>
      </c>
      <c r="B31" s="22"/>
      <c r="C31" s="22"/>
      <c r="D31" s="22"/>
      <c r="E31" s="23"/>
      <c r="F31" s="24"/>
      <c r="G31" s="24"/>
      <c r="H31" s="22"/>
      <c r="I31" s="20">
        <f>SUM(I7:I30)</f>
        <v>24</v>
      </c>
      <c r="J31" s="26"/>
      <c r="K31" s="24"/>
      <c r="L31" s="27">
        <f>SUM(L7:L30)</f>
        <v>56290.9</v>
      </c>
      <c r="M31" s="27"/>
      <c r="N31" s="27"/>
      <c r="O31" s="27">
        <f>SUM(O7:O30)</f>
        <v>51</v>
      </c>
      <c r="P31" s="30"/>
    </row>
    <row r="32" s="5" customFormat="1" spans="1:16 16381:16381">
      <c r="A32" s="5" t="s">
        <v>247</v>
      </c>
      <c r="E32" s="31"/>
      <c r="XFA32"/>
    </row>
    <row r="33" s="5" customFormat="1" spans="1:16 16381:16381">
      <c r="A33" s="5" t="s">
        <v>248</v>
      </c>
      <c r="E33" s="31"/>
      <c r="XFA33"/>
    </row>
    <row r="34" s="5" customFormat="1" spans="1:16 16381:16381">
      <c r="E34" s="31"/>
      <c r="L34" s="32"/>
      <c r="XFA34"/>
    </row>
    <row r="35" s="6" customFormat="1" spans="1:16 16381:16381">
      <c r="E35" s="33"/>
      <c r="J35" s="34"/>
      <c r="K35" s="35"/>
      <c r="L35" s="36"/>
      <c r="M35" s="37"/>
      <c r="N35" s="37"/>
      <c r="O35" s="37"/>
      <c r="P35" s="37"/>
      <c r="XFA35"/>
    </row>
    <row r="36" s="6" customFormat="1" spans="1:16 16381:16381">
      <c r="E36" s="33"/>
      <c r="F36" s="33"/>
      <c r="G36" s="33"/>
      <c r="J36" s="35"/>
      <c r="K36" s="35"/>
      <c r="L36" s="37"/>
      <c r="M36" s="37"/>
      <c r="N36" s="37"/>
      <c r="O36" s="37"/>
      <c r="P36" s="37"/>
      <c r="XFA36"/>
    </row>
    <row r="37" s="6" customFormat="1" spans="1:16 16381:16381">
      <c r="E37" s="33"/>
      <c r="J37" s="35"/>
      <c r="K37" s="35"/>
      <c r="L37" s="37"/>
      <c r="M37" s="37"/>
      <c r="N37" s="37"/>
      <c r="O37" s="37"/>
      <c r="P37" s="37"/>
      <c r="XFA37"/>
    </row>
    <row r="38" s="6" customFormat="1" spans="1:16 16381:16381">
      <c r="E38" s="33"/>
      <c r="J38" s="35"/>
      <c r="K38" s="35"/>
      <c r="L38" s="37"/>
      <c r="M38" s="37"/>
      <c r="N38" s="37"/>
      <c r="O38" s="37"/>
      <c r="P38" s="37"/>
      <c r="XFA38"/>
    </row>
    <row r="39" s="6" customFormat="1" spans="1:16 16381:16381">
      <c r="E39" s="33"/>
      <c r="J39" s="34"/>
      <c r="K39" s="35"/>
      <c r="L39" s="37"/>
      <c r="M39" s="37"/>
      <c r="N39" s="37"/>
      <c r="O39" s="37"/>
      <c r="P39" s="37"/>
      <c r="XFA39"/>
    </row>
    <row r="40" s="6" customFormat="1" spans="1:16 16381:16381">
      <c r="E40" s="33"/>
      <c r="J40" s="35"/>
      <c r="K40" s="35"/>
      <c r="L40" s="37"/>
      <c r="M40" s="37"/>
      <c r="N40" s="37"/>
      <c r="O40" s="37"/>
      <c r="P40" s="37"/>
      <c r="XFA40"/>
    </row>
    <row r="41" s="6" customFormat="1" spans="1:16 16381:16381">
      <c r="E41" s="33"/>
      <c r="J41" s="35"/>
      <c r="K41" s="35"/>
      <c r="L41" s="37"/>
      <c r="M41" s="37"/>
      <c r="N41" s="37"/>
      <c r="O41" s="37"/>
      <c r="P41" s="37"/>
      <c r="XFA41"/>
    </row>
    <row r="42" s="6" customFormat="1" spans="1:16 16381:16381">
      <c r="E42" s="33"/>
      <c r="J42" s="35"/>
      <c r="K42" s="35"/>
      <c r="O42" s="37"/>
      <c r="P42" s="37"/>
      <c r="XFA42"/>
    </row>
    <row r="43" s="6" customFormat="1" spans="1:16 16381:16381">
      <c r="E43" s="33"/>
      <c r="O43" s="37"/>
      <c r="P43" s="37"/>
      <c r="XFA43"/>
    </row>
    <row r="44" s="6" customFormat="1" spans="1:16 16381:16381">
      <c r="E44" s="33"/>
      <c r="O44" s="37"/>
      <c r="P44" s="37"/>
      <c r="XFA44"/>
    </row>
    <row r="45" s="6" customFormat="1" spans="1:16 16381:16381">
      <c r="E45" s="33"/>
      <c r="O45" s="37"/>
      <c r="P45" s="37"/>
      <c r="XFA45"/>
    </row>
    <row r="46" s="6" customFormat="1" spans="1:16 16381:16381">
      <c r="E46" s="33"/>
      <c r="O46" s="37"/>
      <c r="P46" s="37"/>
      <c r="XFA46"/>
    </row>
    <row r="47" s="6" customFormat="1" spans="1:16 16381:16381">
      <c r="E47" s="33"/>
      <c r="O47" s="37"/>
      <c r="P47" s="37"/>
      <c r="XFA47"/>
    </row>
    <row r="48" s="6" customFormat="1" spans="1:16 16381:16381">
      <c r="E48" s="33"/>
      <c r="O48" s="37"/>
      <c r="P48" s="37"/>
      <c r="XFA48"/>
    </row>
    <row r="49" s="6" customFormat="1" spans="5:16 16381:16381">
      <c r="E49" s="33"/>
      <c r="O49" s="37"/>
      <c r="P49" s="37"/>
      <c r="XFA49"/>
    </row>
    <row r="50" s="6" customFormat="1" spans="5:16 16381:16381">
      <c r="E50" s="33"/>
      <c r="O50" s="37"/>
      <c r="P50" s="37"/>
      <c r="XFA50"/>
    </row>
    <row r="51" s="6" customFormat="1" spans="5:16 16381:16381">
      <c r="E51" s="33"/>
      <c r="O51" s="37"/>
      <c r="P51" s="37"/>
      <c r="XFA51"/>
    </row>
    <row r="52" s="6" customFormat="1" spans="5:16 16381:16381">
      <c r="E52" s="33"/>
      <c r="O52" s="37"/>
      <c r="P52" s="37"/>
      <c r="XFA52"/>
    </row>
    <row r="53" s="7" customFormat="1" spans="5:16 16381:16381">
      <c r="E53" s="8"/>
      <c r="O53" s="38"/>
      <c r="P53" s="38"/>
      <c r="XFA53"/>
    </row>
    <row r="54" s="7" customFormat="1" spans="5:16 16381:16381">
      <c r="E54" s="8"/>
      <c r="P54" s="38"/>
      <c r="XFA54"/>
    </row>
    <row r="55" s="7" customFormat="1" spans="5:16 16381:16381">
      <c r="E55" s="8"/>
      <c r="P55" s="38"/>
      <c r="XFA55"/>
    </row>
    <row r="56" s="7" customFormat="1" spans="5:16 16381:16381">
      <c r="E56" s="8"/>
      <c r="P56" s="38"/>
      <c r="XFA56"/>
    </row>
    <row r="57" s="7" customFormat="1" spans="5:16 16381:16381">
      <c r="E57" s="8"/>
      <c r="P57" s="38"/>
      <c r="XFA57"/>
    </row>
    <row r="58" s="7" customFormat="1" spans="5:16 16381:16381">
      <c r="E58" s="8"/>
      <c r="P58" s="38"/>
      <c r="XFA58"/>
    </row>
    <row r="59" s="7" customFormat="1" spans="5:16 16381:16381">
      <c r="E59" s="8"/>
      <c r="P59" s="38"/>
      <c r="XFA59"/>
    </row>
    <row r="60" s="7" customFormat="1" spans="5:16 16381:16381">
      <c r="E60" s="8"/>
      <c r="P60" s="38"/>
      <c r="XFA60"/>
    </row>
    <row r="61" s="7" customFormat="1" spans="5:16 16381:16381">
      <c r="E61" s="8"/>
      <c r="P61" s="38"/>
      <c r="XFA61"/>
    </row>
    <row r="62" s="7" customFormat="1" spans="5:16 16381:16381">
      <c r="E62" s="8"/>
      <c r="P62" s="38"/>
      <c r="XFA62"/>
    </row>
    <row r="63" s="7" customFormat="1" spans="5:16 16381:16381">
      <c r="E63" s="8"/>
      <c r="P63" s="38"/>
      <c r="XFA63"/>
    </row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</sheetData>
  <mergeCells count="17">
    <mergeCell ref="A1:P1"/>
    <mergeCell ref="A3:P3"/>
    <mergeCell ref="L5:M5"/>
    <mergeCell ref="N5:O5"/>
    <mergeCell ref="A5:A6"/>
    <mergeCell ref="B5:B6"/>
    <mergeCell ref="B7:B30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P5:P6"/>
  </mergeCells>
  <pageMargins left="0.75" right="0.75" top="1" bottom="1" header="0.5" footer="0.5"/>
  <pageSetup paperSize="9" scale="77" orientation="landscape"/>
  <headerFooter/>
  <ignoredErrors>
    <ignoredError sqref="I3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"/>
  <sheetViews>
    <sheetView workbookViewId="0">
      <selection activeCell="R21" sqref="R21"/>
    </sheetView>
  </sheetViews>
  <sheetFormatPr defaultColWidth="9.02884615384615" defaultRowHeight="16.8" outlineLevelRow="3" outlineLevelCol="1"/>
  <sheetData>
    <row r="4" spans="2:2">
      <c r="B4" s="1" t="s">
        <v>249</v>
      </c>
    </row>
  </sheetData>
  <hyperlinks>
    <hyperlink ref="B4" r:id="rId2" display="https://baijiahao.baidu.com/s?id=1776929740711080398&amp;wfr=spider&amp;for=pc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原始总表</vt:lpstr>
      <vt:lpstr>设备 </vt:lpstr>
      <vt:lpstr>交接资产</vt:lpstr>
      <vt:lpstr>新交接资产 </vt:lpstr>
      <vt:lpstr>非电子设备（未到年限）</vt:lpstr>
      <vt:lpstr>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龙秦</cp:lastModifiedBy>
  <dcterms:created xsi:type="dcterms:W3CDTF">2023-03-13T21:42:00Z</dcterms:created>
  <dcterms:modified xsi:type="dcterms:W3CDTF">2026-01-07T15:56:46Z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A32EEE978488C4EE199A5C69281C7230_43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